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Z37">
      <text>
        <t xml:space="preserve">This is the 2011 data (2010 unavailable)</t>
      </text>
    </comment>
    <comment authorId="0" ref="AA37">
      <text>
        <t xml:space="preserve">This is the 2011 data (2010 unavailable)</t>
      </text>
    </comment>
    <comment authorId="0" ref="Y52">
      <text>
        <t xml:space="preserve">This is the 2004 data (2003 unavailable)</t>
      </text>
    </comment>
    <comment authorId="0" ref="Z52">
      <text>
        <t xml:space="preserve">This is the 2004 data (2003 unavailable)</t>
      </text>
    </comment>
    <comment authorId="0" ref="AA52">
      <text>
        <t xml:space="preserve">This is the 2004 data (2003 unavailable)</t>
      </text>
    </comment>
    <comment authorId="0" ref="Y53">
      <text>
        <t xml:space="preserve">This is the 2004 data (2003 unavailable)</t>
      </text>
    </comment>
    <comment authorId="0" ref="Z53">
      <text>
        <t xml:space="preserve">This is the 2004 data (2003 unavailable)</t>
      </text>
    </comment>
    <comment authorId="0" ref="AA53">
      <text>
        <t xml:space="preserve">This is the 2004 data (2003 unavailable)</t>
      </text>
    </comment>
    <comment authorId="0" ref="Y54">
      <text>
        <t xml:space="preserve">This is the 2004 data (2003 unavailable)</t>
      </text>
    </comment>
    <comment authorId="0" ref="Z54">
      <text>
        <t xml:space="preserve">This is the 2004 data (2003 unavailable)</t>
      </text>
    </comment>
    <comment authorId="0" ref="AA54">
      <text>
        <t xml:space="preserve">This is the 2004 data (2003 unavailable)</t>
      </text>
    </comment>
    <comment authorId="0" ref="Y63">
      <text>
        <t xml:space="preserve">This is the 2004 data (2003 unavailable)</t>
      </text>
    </comment>
    <comment authorId="0" ref="Z63">
      <text>
        <t xml:space="preserve">This is the 2004 data (2003 unavailable)</t>
      </text>
    </comment>
    <comment authorId="0" ref="AA63">
      <text>
        <t xml:space="preserve">This is the 2004 data (2003 unavailable)</t>
      </text>
    </comment>
  </commentList>
</comments>
</file>

<file path=xl/sharedStrings.xml><?xml version="1.0" encoding="utf-8"?>
<sst xmlns="http://schemas.openxmlformats.org/spreadsheetml/2006/main" count="796" uniqueCount="316">
  <si>
    <t>Outsider leader subgroup of populist parties in Europe, 1999-2018</t>
  </si>
  <si>
    <t>Populist parties in Europe, 1999-2018</t>
  </si>
  <si>
    <t>Country</t>
  </si>
  <si>
    <t>Party</t>
  </si>
  <si>
    <t>Party success</t>
  </si>
  <si>
    <t>Party leadership</t>
  </si>
  <si>
    <t>Party ideology</t>
  </si>
  <si>
    <t>Party organization</t>
  </si>
  <si>
    <t>Institutions</t>
  </si>
  <si>
    <t>Media system</t>
  </si>
  <si>
    <t>Party system</t>
  </si>
  <si>
    <t>Representation in parliament</t>
  </si>
  <si>
    <t>Participation in government? [0=no, 1=external support, 2=yes, 3=leadership]</t>
  </si>
  <si>
    <t>Name</t>
  </si>
  <si>
    <t>Party founder? [0=no, 1=yes]</t>
  </si>
  <si>
    <t>What time span?</t>
  </si>
  <si>
    <t>Celebrity</t>
  </si>
  <si>
    <t>Right-wing?</t>
  </si>
  <si>
    <t>Euroskepticism?</t>
  </si>
  <si>
    <t>Corruption?</t>
  </si>
  <si>
    <t>Anti-finance?</t>
  </si>
  <si>
    <t>Anti-immigrants?</t>
  </si>
  <si>
    <t>New party? [0=no, 1=yes]</t>
  </si>
  <si>
    <t>Derex year</t>
  </si>
  <si>
    <t>Anti-establishment Attitudes [DEREX]</t>
  </si>
  <si>
    <t>Party legitimacy</t>
  </si>
  <si>
    <t>Institutional legitimacy - parliaments</t>
  </si>
  <si>
    <t>Institutional legitimacy - governments</t>
  </si>
  <si>
    <t>Trust in democracy</t>
  </si>
  <si>
    <t>Hallin-Mancini &amp; Castro Herrero et al. class</t>
  </si>
  <si>
    <t>Emanuele &amp; Chiaramonte 2016</t>
  </si>
  <si>
    <t>Currently existing? [0=no, 1=yes]</t>
  </si>
  <si>
    <t>Continued presence?</t>
  </si>
  <si>
    <t>Best result? [votes]</t>
  </si>
  <si>
    <t>Best rank?</t>
  </si>
  <si>
    <t>How many years?</t>
  </si>
  <si>
    <t>Still in office? [0=no, 1=yes]</t>
  </si>
  <si>
    <t>Internal to political system?</t>
  </si>
  <si>
    <t>Outside social capital</t>
  </si>
  <si>
    <t>ParlGov L-R</t>
  </si>
  <si>
    <t>Manifesto Project year</t>
  </si>
  <si>
    <t>Manifesto Project RiLe</t>
  </si>
  <si>
    <t>Manifesto Project EU: negative [per 110]</t>
  </si>
  <si>
    <t>Manifesto Project Political corruption [per 304]</t>
  </si>
  <si>
    <t>Manifesto Project Foreign financial inflluence [per 103.2]</t>
  </si>
  <si>
    <t>Manifesto Project Immigration: negative [per 601.2]</t>
  </si>
  <si>
    <t>Eurobarometer - parties (tend to trust)</t>
  </si>
  <si>
    <t>Eurobarometer - national parliament (tend to trust)</t>
  </si>
  <si>
    <t>Eurobarometer - national government (tend to trust)</t>
  </si>
  <si>
    <t>Eurobarometer 1973 - satisfaction with democracy, net value ((VS+FS)-(NV+NaA))</t>
  </si>
  <si>
    <t>Eurobarometer 1999 - satisfaction with democracy ((VS+FS)-(NV+NAA))</t>
  </si>
  <si>
    <t>Eurobarometer 2004 - satisfaction with democracy ((VS+FS)-(NV+NAA))</t>
  </si>
  <si>
    <t>Eurobarometer 2010 - satisfaction with democracy ((VS+FS)-(NV+NAA))</t>
  </si>
  <si>
    <t>a=mediterranean; b=anglo-saxon; c= central-north Europe; d=eastern northern cluster; e= eastern central cluster; f= eastern eastern cluster</t>
  </si>
  <si>
    <t>Cumulative party system innovation in the last election held in each country.</t>
  </si>
  <si>
    <t>Variation in the cumulative party system innovation since 2010.</t>
  </si>
  <si>
    <t>Austria</t>
  </si>
  <si>
    <t>Freedom Party (FPÖ)</t>
  </si>
  <si>
    <t>1999-2018</t>
  </si>
  <si>
    <t>Team Stronach</t>
  </si>
  <si>
    <t>2013-2017</t>
  </si>
  <si>
    <t>Jörg Haider</t>
  </si>
  <si>
    <t>1986-2000</t>
  </si>
  <si>
    <t>Insider</t>
  </si>
  <si>
    <t>Frank Stronach</t>
  </si>
  <si>
    <t>2012-2015</t>
  </si>
  <si>
    <t>Outsider</t>
  </si>
  <si>
    <t>Business</t>
  </si>
  <si>
    <t>C</t>
  </si>
  <si>
    <t>Alliance for the future of Austria (BZÖ)</t>
  </si>
  <si>
    <t>Belgium</t>
  </si>
  <si>
    <t>List Dedecker (LDD)</t>
  </si>
  <si>
    <t>2006-2013</t>
  </si>
  <si>
    <t>2007-2014</t>
  </si>
  <si>
    <t>Jean-Marie Dedecker</t>
  </si>
  <si>
    <t>2007-2018</t>
  </si>
  <si>
    <t>Sports</t>
  </si>
  <si>
    <t>Josef Bucher</t>
  </si>
  <si>
    <t>2009-2013</t>
  </si>
  <si>
    <t>Parti Populaire (PP)</t>
  </si>
  <si>
    <t>2010-2018</t>
  </si>
  <si>
    <t>Mischaël Modrikamen</t>
  </si>
  <si>
    <t>2009-2018</t>
  </si>
  <si>
    <t>Law</t>
  </si>
  <si>
    <t>Bulgaria</t>
  </si>
  <si>
    <t>National Movement Simeon II (Natsionalno Dvizhenie Simeon Vtori, NDSV)</t>
  </si>
  <si>
    <t>2001-2013</t>
  </si>
  <si>
    <t>Flemish Interest (VB)</t>
  </si>
  <si>
    <t>Simeon Saxe-Coburg-Gotha</t>
  </si>
  <si>
    <t>2001-2009</t>
  </si>
  <si>
    <t>Royal family</t>
  </si>
  <si>
    <t>Frank Vanhecke</t>
  </si>
  <si>
    <t>2001-2008</t>
  </si>
  <si>
    <t>F</t>
  </si>
  <si>
    <t>National Union Attack (Natsionalen Sayuz Ataka, ATAKA)</t>
  </si>
  <si>
    <t>National Front (FN)</t>
  </si>
  <si>
    <t>1999-2010</t>
  </si>
  <si>
    <t>2005-2017</t>
  </si>
  <si>
    <t>Volen Siderov</t>
  </si>
  <si>
    <t>2005-2018</t>
  </si>
  <si>
    <t>Media</t>
  </si>
  <si>
    <t>Daniel Féret</t>
  </si>
  <si>
    <t>1985-2007</t>
  </si>
  <si>
    <t>Croatia</t>
  </si>
  <si>
    <t>Croatian Party of Rights dr. Ante Starčević (HSP-AS)</t>
  </si>
  <si>
    <t>2011-2016</t>
  </si>
  <si>
    <t>Ruža Tomašić</t>
  </si>
  <si>
    <t>Parti du Travail de Belgique (PTB)</t>
  </si>
  <si>
    <t>2014-2018</t>
  </si>
  <si>
    <t>2009-2014</t>
  </si>
  <si>
    <t>Peter Mertens</t>
  </si>
  <si>
    <t>2008-2018</t>
  </si>
  <si>
    <t>Law enforcement</t>
  </si>
  <si>
    <t>E</t>
  </si>
  <si>
    <t>Czech Republic</t>
  </si>
  <si>
    <t>ANO</t>
  </si>
  <si>
    <t>2013-2018</t>
  </si>
  <si>
    <t>Andrej Babiš</t>
  </si>
  <si>
    <t>2012-2018</t>
  </si>
  <si>
    <t>Citizens for European Development of Bulgaria (Grazhdani za Evropeysko Razvitie na Balgariya, GERB)</t>
  </si>
  <si>
    <t>Boyko Borisov</t>
  </si>
  <si>
    <t>2006-2018</t>
  </si>
  <si>
    <t>Dawn of Direct Democracy (Úsvit přímé demokracie, ÚSVIT)</t>
  </si>
  <si>
    <t>Law, Order and Justice (RZS)</t>
  </si>
  <si>
    <t>Yane Yanev</t>
  </si>
  <si>
    <t>Croatian Democratic Union (HDZ)</t>
  </si>
  <si>
    <t>2000-2018</t>
  </si>
  <si>
    <t>Ivo Sanader</t>
  </si>
  <si>
    <t>2000-2009</t>
  </si>
  <si>
    <t>Croatian Labourists - Labour Party (HL-SR)</t>
  </si>
  <si>
    <t>Dragutin Lesar</t>
  </si>
  <si>
    <t>2010-2014</t>
  </si>
  <si>
    <t>Tomio Okamura</t>
  </si>
  <si>
    <t>2013-2015</t>
  </si>
  <si>
    <t>Entertainment</t>
  </si>
  <si>
    <t>Public Affairs (Věci veřejné, VV)</t>
  </si>
  <si>
    <t>2010-2013</t>
  </si>
  <si>
    <t>Vít Bárta</t>
  </si>
  <si>
    <t>Greece</t>
  </si>
  <si>
    <t>LAOS</t>
  </si>
  <si>
    <t>Denmark</t>
  </si>
  <si>
    <t>Danish People's Party</t>
  </si>
  <si>
    <t>Pia Kjærsgaard</t>
  </si>
  <si>
    <t>1995-2012</t>
  </si>
  <si>
    <t>2007-2012</t>
  </si>
  <si>
    <t>Georgios Karatzaferis</t>
  </si>
  <si>
    <t>Estonia</t>
  </si>
  <si>
    <t>Res Publica/Union for the Republic (Erakond Res Publica, RP)</t>
  </si>
  <si>
    <t>2003-2007</t>
  </si>
  <si>
    <t>Juhan Parts</t>
  </si>
  <si>
    <t>2001-2005</t>
  </si>
  <si>
    <t>A</t>
  </si>
  <si>
    <t>Hungary</t>
  </si>
  <si>
    <t>D</t>
  </si>
  <si>
    <t>Politics Can Be Different (Lehet Más a Politika, LMP)</t>
  </si>
  <si>
    <t>Finland</t>
  </si>
  <si>
    <t>True Finns</t>
  </si>
  <si>
    <t>Timo Soini</t>
  </si>
  <si>
    <t>1997-2017</t>
  </si>
  <si>
    <t>France</t>
  </si>
  <si>
    <t>FN</t>
  </si>
  <si>
    <t>1999-2007, 2012-2018</t>
  </si>
  <si>
    <t>Bernadett Szél</t>
  </si>
  <si>
    <t>Marine Le Pen</t>
  </si>
  <si>
    <t>2011-2018</t>
  </si>
  <si>
    <t>Academia</t>
  </si>
  <si>
    <t>Italy</t>
  </si>
  <si>
    <t>Forza Italia</t>
  </si>
  <si>
    <t>La France Insoumise</t>
  </si>
  <si>
    <t>2017-2018</t>
  </si>
  <si>
    <t>Jean-Luc Mélenchon</t>
  </si>
  <si>
    <t>2016-2018</t>
  </si>
  <si>
    <t>Silvio Berlusconi</t>
  </si>
  <si>
    <t>1994-2018</t>
  </si>
  <si>
    <t>Germany</t>
  </si>
  <si>
    <t>Die Linke</t>
  </si>
  <si>
    <t>Oskar Lafontaine</t>
  </si>
  <si>
    <t>2007-2009</t>
  </si>
  <si>
    <t>Movimento 5 Stelle</t>
  </si>
  <si>
    <t>Beppe Grillo</t>
  </si>
  <si>
    <t>2009-2017</t>
  </si>
  <si>
    <t>Latvia</t>
  </si>
  <si>
    <t>AfD</t>
  </si>
  <si>
    <t>New Era Party (Jaunais laiks, JL)</t>
  </si>
  <si>
    <t>2002-2010</t>
  </si>
  <si>
    <t>Frauke Petry</t>
  </si>
  <si>
    <t>2015-2017</t>
  </si>
  <si>
    <t>Einars Repše</t>
  </si>
  <si>
    <t>2001-2007</t>
  </si>
  <si>
    <t>Central bank</t>
  </si>
  <si>
    <t>Independent Greeks (ANEL)</t>
  </si>
  <si>
    <t>Panos Kammenos</t>
  </si>
  <si>
    <t>Lithuania</t>
  </si>
  <si>
    <t>The Labour Party (Darbo Partija, DP)</t>
  </si>
  <si>
    <t>2004-2018</t>
  </si>
  <si>
    <t>Viktor Uspaskich</t>
  </si>
  <si>
    <t>2003-2018</t>
  </si>
  <si>
    <t>Order and Justice Party (TT)</t>
  </si>
  <si>
    <t>Rolandas Paksas</t>
  </si>
  <si>
    <t>2002-2004</t>
  </si>
  <si>
    <t>Golden Dawn</t>
  </si>
  <si>
    <t>Nikolaos Michaloliakos</t>
  </si>
  <si>
    <t>1980-2018</t>
  </si>
  <si>
    <t>Netherlands</t>
  </si>
  <si>
    <t>List Pim Fortuyn (LPF)</t>
  </si>
  <si>
    <t>2002-2006</t>
  </si>
  <si>
    <t>Pim Fortuyn</t>
  </si>
  <si>
    <t>Poland</t>
  </si>
  <si>
    <t>Kukiz Movement (Kukiz’15)</t>
  </si>
  <si>
    <t>2015-2018</t>
  </si>
  <si>
    <t>Paweł Kukiz</t>
  </si>
  <si>
    <t>Romania</t>
  </si>
  <si>
    <t xml:space="preserve">Greater Romania Party (Partidul România Mare, PRM) </t>
  </si>
  <si>
    <t>1999-2008</t>
  </si>
  <si>
    <t>Corneliu Vadim Tudor</t>
  </si>
  <si>
    <t>1991-2015</t>
  </si>
  <si>
    <t>Syriza</t>
  </si>
  <si>
    <t>Alexis Tsipras</t>
  </si>
  <si>
    <t>People’s Party—Dan Diaconescu (Partidul Poporului—Dan Diaconescu, PP-DD)</t>
  </si>
  <si>
    <t>2012-2016</t>
  </si>
  <si>
    <t>Dan Diaconescu</t>
  </si>
  <si>
    <t>2011-2012</t>
  </si>
  <si>
    <t>Fidesz—Hungarian Civic Alliance (Fidesz—Magyar Polgári Szövetség)</t>
  </si>
  <si>
    <t>Viktor Orban</t>
  </si>
  <si>
    <t>1993-2000, 2003-2018</t>
  </si>
  <si>
    <t>Slovakia</t>
  </si>
  <si>
    <t>Alliance of the New Citizen (Aliancia Nového Občana, ANO)</t>
  </si>
  <si>
    <t>Pavol Rusko</t>
  </si>
  <si>
    <t>Movement for a Better Hungary (Jobbik Magyarországért Mozgalom, Jobbik)</t>
  </si>
  <si>
    <t>Gábor Vona</t>
  </si>
  <si>
    <t>Switzerland</t>
  </si>
  <si>
    <t>SVP</t>
  </si>
  <si>
    <t>Christoph Blocher</t>
  </si>
  <si>
    <t>1991-2018</t>
  </si>
  <si>
    <t>--</t>
  </si>
  <si>
    <t>Iceland</t>
  </si>
  <si>
    <t>League of Ticinesians (LdTi)</t>
  </si>
  <si>
    <t>Citizens' Movement (BF)</t>
  </si>
  <si>
    <t>Giuliano Bignasca</t>
  </si>
  <si>
    <t>[Collective leadership]</t>
  </si>
  <si>
    <t>1991-2013</t>
  </si>
  <si>
    <t>Mean</t>
  </si>
  <si>
    <t>Ireland</t>
  </si>
  <si>
    <t>Sinn Féin (SF)</t>
  </si>
  <si>
    <t>Gerry Adams</t>
  </si>
  <si>
    <t>1983-2018</t>
  </si>
  <si>
    <t>B</t>
  </si>
  <si>
    <t>Fratelli d'Italia</t>
  </si>
  <si>
    <t>Giorgia Meloni</t>
  </si>
  <si>
    <t>Lega</t>
  </si>
  <si>
    <t>Matteo Salvini</t>
  </si>
  <si>
    <t>Luxembourg</t>
  </si>
  <si>
    <t>Alternative Democratic Reform Party (ADR)</t>
  </si>
  <si>
    <t>Robert Mehlen</t>
  </si>
  <si>
    <t>Liveable Netherlands (LN)</t>
  </si>
  <si>
    <t>2002-2003</t>
  </si>
  <si>
    <t>Jan Nagel</t>
  </si>
  <si>
    <t>1999-2004</t>
  </si>
  <si>
    <t>Freedom Party (PVV)</t>
  </si>
  <si>
    <t>Geert Wilders</t>
  </si>
  <si>
    <t>Norway</t>
  </si>
  <si>
    <t>Progress Party (FrP)</t>
  </si>
  <si>
    <t>Carl Hagen</t>
  </si>
  <si>
    <t>1978-2006</t>
  </si>
  <si>
    <t>League of Polish Families (Liga Polskich Rodzin, LPR)</t>
  </si>
  <si>
    <t>Roman Giertych</t>
  </si>
  <si>
    <t>Law and Justice (Prawo i Sprawiedliwość, PiS)</t>
  </si>
  <si>
    <t>2001-2018</t>
  </si>
  <si>
    <t>Jarosław Kaczyński</t>
  </si>
  <si>
    <t>SD</t>
  </si>
  <si>
    <t>Self Defence (Samoobrona Rzeczypospolitej Polskiej)</t>
  </si>
  <si>
    <t>Andrzej Lepper</t>
  </si>
  <si>
    <t>1992-2011</t>
  </si>
  <si>
    <t>Direction–Social Democracy (Smer–sociálna demokracia, Smer-SD)</t>
  </si>
  <si>
    <t>2002-2018</t>
  </si>
  <si>
    <t>Robert Fico</t>
  </si>
  <si>
    <t>Party of Civic Understanding (Strana občianskeho porozumenia, SOP)</t>
  </si>
  <si>
    <t>1999-2002</t>
  </si>
  <si>
    <t>Rudolf Schuster</t>
  </si>
  <si>
    <t>1998-1999</t>
  </si>
  <si>
    <t>People’s Party—Movement for a Democratic Slovakia (Ľudová strana— Hnutie za demokratické Slovensko, ĽS-HZDS)</t>
  </si>
  <si>
    <t>Vladimír Mečiar</t>
  </si>
  <si>
    <t>1991-2014</t>
  </si>
  <si>
    <t>Slovak National Party (Slovenská národná strana, SNS)</t>
  </si>
  <si>
    <t>1999-2002, 2006-2012, 2016-2018</t>
  </si>
  <si>
    <t>Ján Slota</t>
  </si>
  <si>
    <t>1994-1999, 2003-2014</t>
  </si>
  <si>
    <t>Ordinary People and Independent Personalities (Obyčajní Ľudia a nezávislé osobnosti, OĽaNO)</t>
  </si>
  <si>
    <t>Igor Matovič</t>
  </si>
  <si>
    <t>Slovenia</t>
  </si>
  <si>
    <t>Slovenian National Party (Slovenska nacionalna stranka, SNS)</t>
  </si>
  <si>
    <t>1999-2011</t>
  </si>
  <si>
    <t>Zmago Jelinčič Plemeniti</t>
  </si>
  <si>
    <t>Spain</t>
  </si>
  <si>
    <t>Podemos</t>
  </si>
  <si>
    <t>Pablo Iglesias</t>
  </si>
  <si>
    <t>Sweden</t>
  </si>
  <si>
    <t>Sweden Democrats (SD)</t>
  </si>
  <si>
    <t>Jimmie Åkesson</t>
  </si>
  <si>
    <t>Swiss Democrats (SD)</t>
  </si>
  <si>
    <t>1999-2007</t>
  </si>
  <si>
    <t xml:space="preserve">Rudolf Keller </t>
  </si>
  <si>
    <t>1986-2005</t>
  </si>
  <si>
    <t>Geneva Citizens' Movement (MCG)</t>
  </si>
  <si>
    <t>Éric Stauffer</t>
  </si>
  <si>
    <t>2008-2012</t>
  </si>
  <si>
    <t>UK</t>
  </si>
  <si>
    <t>UKIP</t>
  </si>
  <si>
    <t>Nigel Farage</t>
  </si>
  <si>
    <t>2006-2009, 2010-2016</t>
  </si>
  <si>
    <t>Sources for populist parties: Moffitt (2016), Stanley (2017), Rupnik (2016), van Kessel (2015)</t>
  </si>
  <si>
    <t>http://www.parlgov.org/, http://derexindex.eu, Wikipedia</t>
  </si>
  <si>
    <t>https://visuals.manifesto-project.wzb.eu/mpdb-shiny/cmp_dashboard_dataset/</t>
  </si>
  <si>
    <t>Eurobarometer data refers to the first observation of the year when multiple ones are available</t>
  </si>
  <si>
    <t>States: EEA members minus Cyprus, Malta, and Portugal (no populist parties)</t>
  </si>
  <si>
    <t>Data current to February 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</si>
</sst>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yyyy"/>
  </numFmts>
  <fonts count="10">
    <font>
      <sz val="12.0"/>
      <color rgb="FF000000"/>
      <name val="Calibri"/>
    </font>
    <font>
      <b/>
      <sz val="12.0"/>
      <color rgb="FF000000"/>
      <name val="Calibri"/>
    </font>
    <font>
      <i/>
      <sz val="12.0"/>
      <color rgb="FF000000"/>
      <name val="Calibri"/>
    </font>
    <font>
      <i/>
      <sz val="12.0"/>
      <name val="Calibri"/>
    </font>
    <font>
      <i/>
    </font>
    <font>
      <sz val="12.0"/>
      <name val="Calibri"/>
    </font>
    <font>
      <sz val="11.0"/>
      <color rgb="FF000000"/>
      <name val="Calibri"/>
    </font>
    <font>
      <sz val="12.0"/>
      <color rgb="FF000000"/>
      <name val="Questrial"/>
    </font>
    <font/>
    <font>
      <u/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4">
    <border/>
    <border>
      <bottom style="medium">
        <color rgb="FF000000"/>
      </bottom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0" numFmtId="0" xfId="0" applyFont="1"/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Font="1"/>
    <xf borderId="1" fillId="0" fontId="2" numFmtId="0" xfId="0" applyAlignment="1" applyBorder="1" applyFont="1">
      <alignment readingOrder="0"/>
    </xf>
    <xf borderId="2" fillId="0" fontId="0" numFmtId="0" xfId="0" applyBorder="1" applyFont="1"/>
    <xf borderId="3" fillId="0" fontId="0" numFmtId="0" xfId="0" applyBorder="1" applyFont="1"/>
    <xf borderId="2" fillId="0" fontId="0" numFmtId="10" xfId="0" applyBorder="1" applyFont="1" applyNumberFormat="1"/>
    <xf borderId="3" fillId="0" fontId="0" numFmtId="10" xfId="0" applyBorder="1" applyFont="1" applyNumberFormat="1"/>
    <xf borderId="2" fillId="0" fontId="0" numFmtId="0" xfId="0" applyAlignment="1" applyBorder="1" applyFont="1">
      <alignment readingOrder="0"/>
    </xf>
    <xf borderId="3" fillId="0" fontId="0" numFmtId="0" xfId="0" applyAlignment="1" applyBorder="1" applyFont="1">
      <alignment readingOrder="0"/>
    </xf>
    <xf borderId="2" fillId="0" fontId="2" numFmtId="0" xfId="0" applyBorder="1" applyFont="1"/>
    <xf borderId="3" fillId="0" fontId="5" numFmtId="0" xfId="0" applyBorder="1" applyFont="1"/>
    <xf borderId="2" fillId="0" fontId="5" numFmtId="0" xfId="0" applyBorder="1" applyFont="1"/>
    <xf borderId="3" fillId="0" fontId="6" numFmtId="0" xfId="0" applyAlignment="1" applyBorder="1" applyFont="1">
      <alignment horizontal="right" readingOrder="0" shrinkToFit="0" vertical="bottom" wrapText="0"/>
    </xf>
    <xf borderId="2" fillId="0" fontId="6" numFmtId="0" xfId="0" applyAlignment="1" applyBorder="1" applyFont="1">
      <alignment horizontal="right" readingOrder="0" shrinkToFit="0" vertical="bottom" wrapText="0"/>
    </xf>
    <xf borderId="2" fillId="0" fontId="0" numFmtId="9" xfId="0" applyBorder="1" applyFont="1" applyNumberFormat="1"/>
    <xf borderId="0" fillId="0" fontId="0" numFmtId="10" xfId="0" applyFont="1" applyNumberFormat="1"/>
    <xf borderId="1" fillId="0" fontId="0" numFmtId="0" xfId="0" applyBorder="1" applyFont="1"/>
    <xf borderId="1" fillId="0" fontId="0" numFmtId="10" xfId="0" applyBorder="1" applyFont="1" applyNumberFormat="1"/>
    <xf borderId="0" fillId="0" fontId="6" numFmtId="0" xfId="0" applyAlignment="1" applyFont="1">
      <alignment horizontal="right" readingOrder="0" shrinkToFit="0" vertical="bottom" wrapText="0"/>
    </xf>
    <xf borderId="1" fillId="0" fontId="0" numFmtId="0" xfId="0" applyAlignment="1" applyBorder="1" applyFont="1">
      <alignment readingOrder="0"/>
    </xf>
    <xf borderId="1" fillId="0" fontId="6" numFmtId="0" xfId="0" applyAlignment="1" applyBorder="1" applyFont="1">
      <alignment horizontal="right" readingOrder="0" shrinkToFit="0" vertical="bottom" wrapText="0"/>
    </xf>
    <xf borderId="2" fillId="0" fontId="7" numFmtId="0" xfId="0" applyBorder="1" applyFont="1"/>
    <xf borderId="1" fillId="0" fontId="7" numFmtId="0" xfId="0" applyBorder="1" applyFont="1"/>
    <xf borderId="0" fillId="0" fontId="0" numFmtId="9" xfId="0" applyFont="1" applyNumberFormat="1"/>
    <xf borderId="1" fillId="0" fontId="5" numFmtId="0" xfId="0" applyBorder="1" applyFont="1"/>
    <xf borderId="0" fillId="0" fontId="7" numFmtId="0" xfId="0" applyFont="1"/>
    <xf borderId="3" fillId="0" fontId="7" numFmtId="0" xfId="0" applyBorder="1" applyFont="1"/>
    <xf borderId="2" fillId="0" fontId="0" numFmtId="164" xfId="0" applyBorder="1" applyFont="1" applyNumberFormat="1"/>
    <xf borderId="0" fillId="0" fontId="0" numFmtId="164" xfId="0" applyFont="1" applyNumberFormat="1"/>
    <xf borderId="2" fillId="0" fontId="8" numFmtId="0" xfId="0" applyAlignment="1" applyBorder="1" applyFont="1">
      <alignment readingOrder="0"/>
    </xf>
    <xf borderId="2" fillId="0" fontId="8" numFmtId="0" xfId="0" applyBorder="1" applyFont="1"/>
    <xf borderId="0" fillId="0" fontId="8" numFmtId="0" xfId="0" applyAlignment="1" applyFont="1">
      <alignment readingOrder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visuals.manifesto-project.wzb.eu/mpdb-shiny/cmp_dashboard_dataset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13.67"/>
    <col customWidth="1" min="2" max="2" width="42.33"/>
    <col customWidth="1" min="3" max="3" width="13.78"/>
    <col customWidth="1" min="4" max="4" width="25.11"/>
    <col customWidth="1" min="5" max="5" width="8.67"/>
    <col customWidth="1" min="6" max="6" width="8.11"/>
    <col customWidth="1" min="7" max="7" width="21.11"/>
    <col customWidth="1" min="8" max="8" width="20.11"/>
    <col customWidth="1" min="9" max="9" width="11.11"/>
    <col customWidth="1" min="10" max="10" width="16.78"/>
    <col customWidth="1" min="11" max="11" width="13.33"/>
    <col customWidth="1" min="12" max="12" width="10.11"/>
    <col customWidth="1" min="13" max="13" width="20.33"/>
    <col customWidth="1" min="14" max="14" width="16.44"/>
    <col customWidth="1" min="15" max="15" width="11.11"/>
    <col customWidth="1" min="16" max="17" width="17.0"/>
    <col customWidth="1" min="18" max="18" width="12.44"/>
    <col customWidth="1" min="19" max="19" width="10.0"/>
    <col customWidth="1" min="20" max="20" width="10.78"/>
    <col customWidth="1" min="21" max="21" width="13.67"/>
    <col customWidth="1" min="22" max="22" width="18.56"/>
    <col customWidth="1" min="23" max="23" width="16.89"/>
    <col customWidth="1" min="24" max="24" width="31.67"/>
    <col customWidth="1" min="25" max="25" width="28.78"/>
    <col customWidth="1" min="26" max="26" width="26.89"/>
    <col customWidth="1" min="27" max="27" width="27.67"/>
    <col customWidth="1" min="28" max="28" width="15.33"/>
    <col customWidth="1" min="29" max="30" width="15.22"/>
    <col customWidth="1" min="31" max="31" width="15.44"/>
    <col customWidth="1" min="32" max="34" width="10.44"/>
  </cols>
  <sheetData>
    <row r="1" ht="15.7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ht="15.75" customHeight="1">
      <c r="A2" s="4" t="s">
        <v>2</v>
      </c>
      <c r="B2" s="4" t="s">
        <v>3</v>
      </c>
      <c r="C2" s="4" t="s">
        <v>4</v>
      </c>
      <c r="E2" s="3"/>
      <c r="F2" s="3"/>
      <c r="G2" s="3"/>
      <c r="H2" s="4" t="s">
        <v>5</v>
      </c>
      <c r="I2" s="4"/>
      <c r="J2" s="4"/>
      <c r="K2" s="4"/>
      <c r="L2" s="4"/>
      <c r="M2" s="4"/>
      <c r="N2" s="4"/>
      <c r="O2" s="4" t="s">
        <v>6</v>
      </c>
      <c r="P2" s="4"/>
      <c r="Q2" s="4"/>
      <c r="S2" s="4"/>
      <c r="T2" s="4"/>
      <c r="U2" s="4"/>
      <c r="V2" s="4" t="s">
        <v>7</v>
      </c>
      <c r="W2" s="5" t="s">
        <v>8</v>
      </c>
      <c r="X2" s="5"/>
      <c r="Z2" s="3"/>
      <c r="AA2" s="3"/>
      <c r="AB2" s="3"/>
      <c r="AC2" s="3"/>
      <c r="AD2" s="3"/>
      <c r="AE2" s="3"/>
      <c r="AF2" s="6" t="s">
        <v>9</v>
      </c>
      <c r="AG2" s="6" t="s">
        <v>10</v>
      </c>
      <c r="AH2" s="7"/>
    </row>
    <row r="3" ht="15.75" customHeight="1">
      <c r="A3" s="4"/>
      <c r="B3" s="4"/>
      <c r="C3" s="4"/>
      <c r="D3" s="5" t="s">
        <v>11</v>
      </c>
      <c r="E3" s="4"/>
      <c r="F3" s="4"/>
      <c r="G3" s="4" t="s">
        <v>12</v>
      </c>
      <c r="H3" s="4" t="s">
        <v>13</v>
      </c>
      <c r="I3" s="4" t="s">
        <v>14</v>
      </c>
      <c r="J3" s="4" t="s">
        <v>15</v>
      </c>
      <c r="M3" s="4" t="s">
        <v>16</v>
      </c>
      <c r="N3" s="4"/>
      <c r="O3" s="4" t="s">
        <v>17</v>
      </c>
      <c r="P3" s="4"/>
      <c r="Q3" s="4"/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5" t="s">
        <v>23</v>
      </c>
      <c r="X3" s="5" t="s">
        <v>24</v>
      </c>
      <c r="Y3" s="4" t="s">
        <v>25</v>
      </c>
      <c r="Z3" s="6" t="s">
        <v>26</v>
      </c>
      <c r="AA3" s="6" t="s">
        <v>27</v>
      </c>
      <c r="AB3" s="6" t="s">
        <v>28</v>
      </c>
      <c r="AC3" s="6"/>
      <c r="AD3" s="6"/>
      <c r="AE3" s="6"/>
      <c r="AF3" s="8" t="s">
        <v>29</v>
      </c>
      <c r="AG3" s="6" t="s">
        <v>30</v>
      </c>
      <c r="AH3" s="6"/>
    </row>
    <row r="4" ht="15.75" customHeight="1">
      <c r="A4" s="4"/>
      <c r="B4" s="4"/>
      <c r="C4" s="4" t="s">
        <v>31</v>
      </c>
      <c r="D4" s="4" t="s">
        <v>32</v>
      </c>
      <c r="E4" s="4" t="s">
        <v>33</v>
      </c>
      <c r="F4" s="4" t="s">
        <v>34</v>
      </c>
      <c r="G4" s="4"/>
      <c r="H4" s="4"/>
      <c r="I4" s="4"/>
      <c r="J4" s="4"/>
      <c r="K4" s="4" t="s">
        <v>35</v>
      </c>
      <c r="L4" s="4" t="s">
        <v>36</v>
      </c>
      <c r="M4" s="6" t="s">
        <v>37</v>
      </c>
      <c r="N4" s="4" t="s">
        <v>38</v>
      </c>
      <c r="O4" s="9" t="s">
        <v>39</v>
      </c>
      <c r="P4" s="4" t="s">
        <v>40</v>
      </c>
      <c r="Q4" s="4" t="s">
        <v>41</v>
      </c>
      <c r="R4" s="4" t="s">
        <v>42</v>
      </c>
      <c r="S4" s="4" t="s">
        <v>43</v>
      </c>
      <c r="T4" s="4" t="s">
        <v>44</v>
      </c>
      <c r="U4" s="4" t="s">
        <v>45</v>
      </c>
      <c r="V4" s="4"/>
      <c r="Y4" s="6" t="s">
        <v>46</v>
      </c>
      <c r="Z4" s="6" t="s">
        <v>47</v>
      </c>
      <c r="AA4" s="6" t="s">
        <v>48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10" t="s">
        <v>55</v>
      </c>
    </row>
    <row r="5" ht="15.75" customHeight="1">
      <c r="A5" s="11" t="s">
        <v>56</v>
      </c>
      <c r="B5" s="11" t="s">
        <v>57</v>
      </c>
      <c r="C5" s="11">
        <v>1.0</v>
      </c>
      <c r="D5" s="11" t="s">
        <v>58</v>
      </c>
      <c r="E5" s="13">
        <v>0.269</v>
      </c>
      <c r="F5" s="11">
        <v>2.0</v>
      </c>
      <c r="G5" s="11">
        <v>2.0</v>
      </c>
      <c r="H5" s="11" t="s">
        <v>61</v>
      </c>
      <c r="I5" s="11">
        <v>0.0</v>
      </c>
      <c r="J5" s="11" t="s">
        <v>62</v>
      </c>
      <c r="K5" s="11">
        <v>15.0</v>
      </c>
      <c r="L5" s="11">
        <v>0.0</v>
      </c>
      <c r="M5" s="15" t="s">
        <v>63</v>
      </c>
      <c r="N5" s="17"/>
      <c r="O5" s="11">
        <v>8.3</v>
      </c>
      <c r="P5" s="19">
        <v>2013.0</v>
      </c>
      <c r="Q5" s="19">
        <v>12.174</v>
      </c>
      <c r="R5" s="19">
        <v>4.348</v>
      </c>
      <c r="S5" s="19">
        <v>0.87</v>
      </c>
      <c r="T5" s="11">
        <v>0.0</v>
      </c>
      <c r="U5" s="19">
        <v>7.826</v>
      </c>
      <c r="V5" s="11">
        <v>0.0</v>
      </c>
      <c r="W5" s="19">
        <v>2003.0</v>
      </c>
      <c r="X5" s="19">
        <v>15.0</v>
      </c>
      <c r="Y5" s="21">
        <v>0.19587</v>
      </c>
      <c r="Z5" s="21">
        <v>0.42217</v>
      </c>
      <c r="AA5" s="21">
        <v>0.4042</v>
      </c>
      <c r="AB5" s="11"/>
      <c r="AC5" s="21">
        <v>0.362854</v>
      </c>
      <c r="AD5" s="21">
        <v>0.321291</v>
      </c>
      <c r="AE5" s="21">
        <v>0.573</v>
      </c>
      <c r="AF5" s="15" t="s">
        <v>68</v>
      </c>
      <c r="AG5" s="15">
        <v>22.6</v>
      </c>
      <c r="AH5" s="15">
        <v>-1.7</v>
      </c>
    </row>
    <row r="6" ht="15.75" customHeight="1">
      <c r="A6" s="3"/>
      <c r="B6" s="3" t="s">
        <v>69</v>
      </c>
      <c r="C6" s="3">
        <v>1.0</v>
      </c>
      <c r="D6" s="3" t="s">
        <v>72</v>
      </c>
      <c r="E6" s="23">
        <v>0.107</v>
      </c>
      <c r="F6" s="3">
        <v>4.0</v>
      </c>
      <c r="G6" s="3">
        <v>2.0</v>
      </c>
      <c r="H6" s="9" t="s">
        <v>77</v>
      </c>
      <c r="I6" s="3">
        <v>0.0</v>
      </c>
      <c r="J6" s="3" t="s">
        <v>78</v>
      </c>
      <c r="K6" s="3">
        <v>5.0</v>
      </c>
      <c r="L6" s="3">
        <v>0.0</v>
      </c>
      <c r="M6" s="7" t="s">
        <v>63</v>
      </c>
      <c r="N6" s="4"/>
      <c r="O6" s="3">
        <v>8.8</v>
      </c>
      <c r="P6" s="9">
        <v>2008.0</v>
      </c>
      <c r="Q6" s="9">
        <v>-8.721</v>
      </c>
      <c r="R6" s="9">
        <v>0.581</v>
      </c>
      <c r="S6" s="9">
        <v>1.453</v>
      </c>
      <c r="T6" s="4"/>
      <c r="U6" s="4"/>
      <c r="V6" s="3">
        <v>1.0</v>
      </c>
      <c r="W6" s="9">
        <v>2007.0</v>
      </c>
      <c r="X6" s="9">
        <v>15.0</v>
      </c>
      <c r="Y6" s="26">
        <v>0.29754</v>
      </c>
      <c r="Z6" s="26">
        <v>0.57072</v>
      </c>
      <c r="AA6" s="26">
        <v>0.57171</v>
      </c>
      <c r="AB6" s="3"/>
      <c r="AC6" s="26">
        <v>0.362854</v>
      </c>
      <c r="AD6" s="26">
        <v>0.321291</v>
      </c>
      <c r="AE6" s="26">
        <v>0.573</v>
      </c>
      <c r="AF6" s="7" t="s">
        <v>68</v>
      </c>
      <c r="AG6" s="7">
        <v>22.6</v>
      </c>
      <c r="AH6" s="7">
        <v>-1.7</v>
      </c>
    </row>
    <row r="7" ht="15.75" customHeight="1">
      <c r="A7" s="4"/>
      <c r="B7" s="3" t="s">
        <v>59</v>
      </c>
      <c r="C7" s="3">
        <v>0.0</v>
      </c>
      <c r="D7" s="3" t="s">
        <v>60</v>
      </c>
      <c r="E7" s="23">
        <v>0.057</v>
      </c>
      <c r="F7" s="3">
        <v>5.0</v>
      </c>
      <c r="G7" s="3">
        <v>0.0</v>
      </c>
      <c r="H7" s="3" t="s">
        <v>64</v>
      </c>
      <c r="I7" s="3">
        <v>1.0</v>
      </c>
      <c r="J7" s="3" t="s">
        <v>65</v>
      </c>
      <c r="K7" s="3">
        <v>4.0</v>
      </c>
      <c r="L7" s="3">
        <v>0.0</v>
      </c>
      <c r="M7" s="7" t="s">
        <v>66</v>
      </c>
      <c r="N7" s="3" t="s">
        <v>67</v>
      </c>
      <c r="O7" s="3">
        <v>6.0</v>
      </c>
      <c r="P7" s="9">
        <v>2013.0</v>
      </c>
      <c r="Q7" s="9">
        <v>0.971</v>
      </c>
      <c r="R7" s="9">
        <v>3.803</v>
      </c>
      <c r="S7" s="9">
        <v>8.414</v>
      </c>
      <c r="T7" s="9">
        <v>0.566</v>
      </c>
      <c r="U7" s="9">
        <v>0.243</v>
      </c>
      <c r="V7" s="3">
        <v>1.0</v>
      </c>
      <c r="W7" s="9">
        <v>2011.0</v>
      </c>
      <c r="X7" s="9">
        <v>14.0</v>
      </c>
      <c r="Y7" s="28">
        <v>0.2997</v>
      </c>
      <c r="Z7" s="26">
        <v>0.64181</v>
      </c>
      <c r="AA7" s="26">
        <v>0.62377</v>
      </c>
      <c r="AB7" s="3"/>
      <c r="AC7" s="26">
        <v>0.362854</v>
      </c>
      <c r="AD7" s="26">
        <v>0.321291</v>
      </c>
      <c r="AE7" s="26">
        <v>0.573</v>
      </c>
      <c r="AF7" s="7" t="s">
        <v>68</v>
      </c>
      <c r="AG7" s="7">
        <v>22.6</v>
      </c>
      <c r="AH7" s="27">
        <v>-1.7</v>
      </c>
    </row>
    <row r="8" ht="15.75" customHeight="1">
      <c r="A8" s="11" t="s">
        <v>70</v>
      </c>
      <c r="B8" s="11" t="s">
        <v>87</v>
      </c>
      <c r="C8" s="11">
        <v>1.0</v>
      </c>
      <c r="D8" s="11" t="s">
        <v>58</v>
      </c>
      <c r="E8" s="22">
        <v>0.12</v>
      </c>
      <c r="F8" s="11">
        <v>4.0</v>
      </c>
      <c r="G8" s="11">
        <v>0.0</v>
      </c>
      <c r="H8" s="11" t="s">
        <v>91</v>
      </c>
      <c r="I8" s="11">
        <v>0.0</v>
      </c>
      <c r="J8" s="11" t="s">
        <v>92</v>
      </c>
      <c r="K8" s="11">
        <v>8.0</v>
      </c>
      <c r="L8" s="11">
        <v>0.0</v>
      </c>
      <c r="M8" s="15" t="s">
        <v>63</v>
      </c>
      <c r="N8" s="11"/>
      <c r="O8" s="11">
        <v>9.7</v>
      </c>
      <c r="P8" s="19">
        <v>2010.0</v>
      </c>
      <c r="Q8" s="19">
        <v>39.443</v>
      </c>
      <c r="R8" s="19">
        <v>0.733</v>
      </c>
      <c r="S8" s="19">
        <v>0.147</v>
      </c>
      <c r="T8" s="11"/>
      <c r="U8" s="11"/>
      <c r="V8" s="11">
        <v>0.0</v>
      </c>
      <c r="W8" s="11">
        <v>2009.0</v>
      </c>
      <c r="X8" s="11">
        <v>11.0</v>
      </c>
      <c r="Y8" s="21">
        <v>0.28484</v>
      </c>
      <c r="Z8" s="21">
        <v>0.41099</v>
      </c>
      <c r="AA8" s="21">
        <v>0.35605</v>
      </c>
      <c r="AB8" s="21">
        <v>0.3</v>
      </c>
      <c r="AC8" s="21">
        <v>0.029139</v>
      </c>
      <c r="AD8" s="21">
        <v>0.265438</v>
      </c>
      <c r="AE8" s="21">
        <v>0.122409</v>
      </c>
      <c r="AF8" s="15" t="s">
        <v>68</v>
      </c>
      <c r="AG8" s="15">
        <v>43.5</v>
      </c>
      <c r="AH8" s="15">
        <v>13.6</v>
      </c>
    </row>
    <row r="9" ht="15.75" customHeight="1">
      <c r="A9" s="3"/>
      <c r="B9" s="3" t="s">
        <v>95</v>
      </c>
      <c r="C9" s="3">
        <v>0.0</v>
      </c>
      <c r="D9" s="3" t="s">
        <v>96</v>
      </c>
      <c r="E9" s="31">
        <v>0.02</v>
      </c>
      <c r="F9" s="3">
        <v>9.0</v>
      </c>
      <c r="G9" s="3">
        <v>0.0</v>
      </c>
      <c r="H9" s="3" t="s">
        <v>101</v>
      </c>
      <c r="I9" s="3">
        <v>1.0</v>
      </c>
      <c r="J9" s="3" t="s">
        <v>102</v>
      </c>
      <c r="K9" s="3">
        <v>23.0</v>
      </c>
      <c r="L9" s="3">
        <v>0.0</v>
      </c>
      <c r="M9" s="7" t="s">
        <v>63</v>
      </c>
      <c r="N9" s="3"/>
      <c r="O9" s="3">
        <v>9.7</v>
      </c>
      <c r="P9" s="3"/>
      <c r="Q9" s="3"/>
      <c r="R9" s="3"/>
      <c r="S9" s="3"/>
      <c r="T9" s="3"/>
      <c r="U9" s="3"/>
      <c r="V9" s="3">
        <v>1.0</v>
      </c>
      <c r="W9" s="3">
        <v>2003.0</v>
      </c>
      <c r="X9" s="3">
        <v>12.0</v>
      </c>
      <c r="Y9" s="26">
        <v>0.21544</v>
      </c>
      <c r="Z9" s="26">
        <v>0.4412</v>
      </c>
      <c r="AA9" s="26">
        <v>0.42465</v>
      </c>
      <c r="AB9" s="26">
        <v>0.3</v>
      </c>
      <c r="AC9" s="26">
        <v>0.029139</v>
      </c>
      <c r="AD9" s="26">
        <v>0.265438</v>
      </c>
      <c r="AE9" s="26">
        <v>0.122409</v>
      </c>
      <c r="AF9" s="7" t="s">
        <v>68</v>
      </c>
      <c r="AG9" s="7">
        <v>43.5</v>
      </c>
      <c r="AH9" s="7">
        <v>13.6</v>
      </c>
    </row>
    <row r="10" ht="15.75" customHeight="1">
      <c r="A10" s="3"/>
      <c r="B10" s="3" t="s">
        <v>71</v>
      </c>
      <c r="C10" s="3">
        <v>1.0</v>
      </c>
      <c r="D10" s="3" t="s">
        <v>73</v>
      </c>
      <c r="E10" s="31">
        <v>0.04</v>
      </c>
      <c r="F10" s="3">
        <v>7.0</v>
      </c>
      <c r="G10" s="3">
        <v>0.0</v>
      </c>
      <c r="H10" s="3" t="s">
        <v>74</v>
      </c>
      <c r="I10" s="3">
        <v>1.0</v>
      </c>
      <c r="J10" s="3" t="s">
        <v>75</v>
      </c>
      <c r="K10" s="3">
        <v>12.0</v>
      </c>
      <c r="L10" s="3">
        <v>1.0</v>
      </c>
      <c r="M10" s="7" t="s">
        <v>66</v>
      </c>
      <c r="N10" s="3" t="s">
        <v>76</v>
      </c>
      <c r="O10" s="3">
        <v>6.0</v>
      </c>
      <c r="P10" s="9">
        <v>2010.0</v>
      </c>
      <c r="Q10" s="9">
        <v>41.463</v>
      </c>
      <c r="R10" s="3">
        <v>0.0</v>
      </c>
      <c r="S10" s="9">
        <v>2.439</v>
      </c>
      <c r="T10" s="3"/>
      <c r="U10" s="3"/>
      <c r="V10" s="3">
        <v>1.0</v>
      </c>
      <c r="W10" s="3">
        <v>2009.0</v>
      </c>
      <c r="X10" s="3">
        <v>11.0</v>
      </c>
      <c r="Y10" s="26">
        <v>0.28484</v>
      </c>
      <c r="Z10" s="26">
        <v>0.41099</v>
      </c>
      <c r="AA10" s="26">
        <v>0.35605</v>
      </c>
      <c r="AB10" s="26">
        <v>0.3</v>
      </c>
      <c r="AC10" s="26">
        <v>0.029139</v>
      </c>
      <c r="AD10" s="26">
        <v>0.265438</v>
      </c>
      <c r="AE10" s="26">
        <v>0.122409</v>
      </c>
      <c r="AF10" s="7" t="s">
        <v>68</v>
      </c>
      <c r="AG10" s="7">
        <v>43.5</v>
      </c>
      <c r="AH10" s="7">
        <v>13.6</v>
      </c>
    </row>
    <row r="11" ht="15.75" customHeight="1">
      <c r="A11" s="3"/>
      <c r="B11" s="3" t="s">
        <v>107</v>
      </c>
      <c r="C11" s="3">
        <v>1.0</v>
      </c>
      <c r="D11" s="3" t="s">
        <v>108</v>
      </c>
      <c r="E11" s="23">
        <v>0.037</v>
      </c>
      <c r="F11" s="3">
        <v>11.0</v>
      </c>
      <c r="G11" s="3">
        <v>0.0</v>
      </c>
      <c r="H11" s="3" t="s">
        <v>110</v>
      </c>
      <c r="I11" s="3">
        <v>0.0</v>
      </c>
      <c r="J11" s="3" t="s">
        <v>111</v>
      </c>
      <c r="K11" s="3">
        <v>11.0</v>
      </c>
      <c r="L11" s="3">
        <v>1.0</v>
      </c>
      <c r="M11" s="7" t="s">
        <v>63</v>
      </c>
      <c r="N11" s="3"/>
      <c r="O11" s="3">
        <v>1.2</v>
      </c>
      <c r="P11" s="3"/>
      <c r="Q11" s="3"/>
      <c r="R11" s="3"/>
      <c r="S11" s="3"/>
      <c r="T11" s="3"/>
      <c r="U11" s="3"/>
      <c r="V11" s="3">
        <v>0.0</v>
      </c>
      <c r="W11" s="3">
        <v>2007.0</v>
      </c>
      <c r="X11" s="3">
        <v>10.0</v>
      </c>
      <c r="Y11" s="26">
        <v>0.29256</v>
      </c>
      <c r="Z11" s="26">
        <v>0.6637</v>
      </c>
      <c r="AA11" s="26">
        <v>0.61919</v>
      </c>
      <c r="AB11" s="26">
        <v>0.3</v>
      </c>
      <c r="AC11" s="26">
        <v>0.029139</v>
      </c>
      <c r="AD11" s="26">
        <v>0.265438</v>
      </c>
      <c r="AE11" s="26">
        <v>0.122409</v>
      </c>
      <c r="AF11" s="7" t="s">
        <v>68</v>
      </c>
      <c r="AG11" s="7">
        <v>43.5</v>
      </c>
      <c r="AH11" s="7">
        <v>13.6</v>
      </c>
    </row>
    <row r="12" ht="15.75" customHeight="1">
      <c r="A12" s="3"/>
      <c r="B12" s="3" t="s">
        <v>79</v>
      </c>
      <c r="C12" s="3">
        <v>1.0</v>
      </c>
      <c r="D12" s="3" t="s">
        <v>80</v>
      </c>
      <c r="E12" s="23">
        <v>0.015</v>
      </c>
      <c r="F12" s="3">
        <v>13.0</v>
      </c>
      <c r="G12" s="3">
        <v>0.0</v>
      </c>
      <c r="H12" s="3" t="s">
        <v>81</v>
      </c>
      <c r="I12" s="3">
        <v>1.0</v>
      </c>
      <c r="J12" s="3" t="s">
        <v>82</v>
      </c>
      <c r="K12" s="3">
        <v>10.0</v>
      </c>
      <c r="L12" s="3">
        <v>1.0</v>
      </c>
      <c r="M12" s="7" t="s">
        <v>66</v>
      </c>
      <c r="N12" s="3" t="s">
        <v>83</v>
      </c>
      <c r="O12" s="3">
        <v>7.4</v>
      </c>
      <c r="P12" s="3"/>
      <c r="Q12" s="3"/>
      <c r="R12" s="3"/>
      <c r="S12" s="3"/>
      <c r="T12" s="3"/>
      <c r="U12" s="3"/>
      <c r="V12" s="3">
        <v>1.0</v>
      </c>
      <c r="W12" s="3">
        <v>2009.0</v>
      </c>
      <c r="X12" s="3">
        <v>11.0</v>
      </c>
      <c r="Y12" s="28">
        <v>0.28484</v>
      </c>
      <c r="Z12" s="26">
        <v>0.41099</v>
      </c>
      <c r="AA12" s="26">
        <v>0.35605</v>
      </c>
      <c r="AB12" s="26">
        <v>0.3</v>
      </c>
      <c r="AC12" s="26">
        <v>0.029139</v>
      </c>
      <c r="AD12" s="26">
        <v>0.265438</v>
      </c>
      <c r="AE12" s="26">
        <v>0.122409</v>
      </c>
      <c r="AF12" s="7" t="s">
        <v>68</v>
      </c>
      <c r="AG12" s="7">
        <v>43.5</v>
      </c>
      <c r="AH12" s="27">
        <v>13.6</v>
      </c>
    </row>
    <row r="13" ht="15.75" customHeight="1">
      <c r="A13" s="11" t="s">
        <v>84</v>
      </c>
      <c r="B13" s="29" t="s">
        <v>119</v>
      </c>
      <c r="C13" s="11">
        <v>1.0</v>
      </c>
      <c r="D13" s="11" t="s">
        <v>82</v>
      </c>
      <c r="E13" s="13">
        <v>0.397</v>
      </c>
      <c r="F13" s="11">
        <v>1.0</v>
      </c>
      <c r="G13" s="11">
        <v>3.0</v>
      </c>
      <c r="H13" s="11" t="s">
        <v>120</v>
      </c>
      <c r="I13" s="11">
        <v>1.0</v>
      </c>
      <c r="J13" s="11" t="s">
        <v>121</v>
      </c>
      <c r="K13" s="11">
        <v>13.0</v>
      </c>
      <c r="L13" s="11">
        <v>1.0</v>
      </c>
      <c r="M13" s="15" t="s">
        <v>63</v>
      </c>
      <c r="N13" s="11"/>
      <c r="O13" s="11">
        <v>7.4</v>
      </c>
      <c r="P13" s="11">
        <v>2017.0</v>
      </c>
      <c r="Q13" s="19">
        <v>2.439</v>
      </c>
      <c r="R13" s="11">
        <v>0.0</v>
      </c>
      <c r="S13" s="19">
        <v>1.325</v>
      </c>
      <c r="T13" s="11">
        <v>0.0</v>
      </c>
      <c r="U13" s="19">
        <v>0.883</v>
      </c>
      <c r="V13" s="11">
        <v>1.0</v>
      </c>
      <c r="W13" s="11">
        <v>2013.0</v>
      </c>
      <c r="X13" s="11">
        <v>51.0</v>
      </c>
      <c r="Y13" s="21">
        <v>0.15063</v>
      </c>
      <c r="Z13" s="21">
        <v>0.12634</v>
      </c>
      <c r="AA13" s="21">
        <v>0.16019</v>
      </c>
      <c r="AB13" s="11"/>
      <c r="AC13" s="11"/>
      <c r="AD13" s="21">
        <v>-0.52291</v>
      </c>
      <c r="AE13" s="21">
        <v>-0.484</v>
      </c>
      <c r="AF13" s="15" t="s">
        <v>93</v>
      </c>
      <c r="AG13" s="11"/>
      <c r="AH13" s="11"/>
    </row>
    <row r="14" ht="15.75" customHeight="1">
      <c r="A14" s="3"/>
      <c r="B14" s="33" t="s">
        <v>85</v>
      </c>
      <c r="C14" s="3">
        <v>1.0</v>
      </c>
      <c r="D14" s="3" t="s">
        <v>86</v>
      </c>
      <c r="E14" s="23">
        <v>0.427</v>
      </c>
      <c r="F14" s="3">
        <v>1.0</v>
      </c>
      <c r="G14" s="3">
        <v>3.0</v>
      </c>
      <c r="H14" s="3" t="s">
        <v>88</v>
      </c>
      <c r="I14" s="3">
        <v>1.0</v>
      </c>
      <c r="J14" s="3" t="s">
        <v>89</v>
      </c>
      <c r="K14" s="3">
        <v>8.0</v>
      </c>
      <c r="L14" s="3">
        <v>0.0</v>
      </c>
      <c r="M14" s="7" t="s">
        <v>66</v>
      </c>
      <c r="N14" s="3" t="s">
        <v>90</v>
      </c>
      <c r="O14" s="3">
        <v>5.8</v>
      </c>
      <c r="P14" s="3">
        <v>2005.0</v>
      </c>
      <c r="Q14" s="9">
        <v>-8.56</v>
      </c>
      <c r="R14" s="3">
        <v>0.0</v>
      </c>
      <c r="S14" s="9">
        <v>1.167</v>
      </c>
      <c r="T14" s="3"/>
      <c r="U14" s="3"/>
      <c r="V14" s="3">
        <v>1.0</v>
      </c>
      <c r="W14" s="3">
        <v>2007.0</v>
      </c>
      <c r="X14" s="3">
        <v>54.0</v>
      </c>
      <c r="Y14" s="26">
        <v>0.06755</v>
      </c>
      <c r="Z14" s="26">
        <v>0.13859</v>
      </c>
      <c r="AA14" s="26">
        <v>0.21827</v>
      </c>
      <c r="AB14" s="3"/>
      <c r="AC14" s="3"/>
      <c r="AD14" s="26">
        <v>-0.52291</v>
      </c>
      <c r="AE14" s="26">
        <v>-0.484</v>
      </c>
      <c r="AF14" s="7" t="s">
        <v>93</v>
      </c>
      <c r="AG14" s="3"/>
      <c r="AH14" s="3"/>
    </row>
    <row r="15" ht="15.75" customHeight="1">
      <c r="A15" s="3"/>
      <c r="B15" s="33" t="s">
        <v>94</v>
      </c>
      <c r="C15" s="3">
        <v>1.0</v>
      </c>
      <c r="D15" s="3" t="s">
        <v>97</v>
      </c>
      <c r="E15" s="23">
        <v>0.094</v>
      </c>
      <c r="F15" s="3">
        <v>4.0</v>
      </c>
      <c r="G15" s="3">
        <v>0.0</v>
      </c>
      <c r="H15" s="3" t="s">
        <v>98</v>
      </c>
      <c r="I15" s="3">
        <v>1.0</v>
      </c>
      <c r="J15" s="3" t="s">
        <v>99</v>
      </c>
      <c r="K15" s="3">
        <v>14.0</v>
      </c>
      <c r="L15" s="3">
        <v>1.0</v>
      </c>
      <c r="M15" s="7" t="s">
        <v>66</v>
      </c>
      <c r="N15" s="3" t="s">
        <v>100</v>
      </c>
      <c r="O15" s="3">
        <v>5.5</v>
      </c>
      <c r="P15" s="3">
        <v>2014.0</v>
      </c>
      <c r="Q15" s="9">
        <v>-11.628</v>
      </c>
      <c r="R15" s="9">
        <v>11.628</v>
      </c>
      <c r="S15" s="3">
        <v>0.0</v>
      </c>
      <c r="T15" s="9">
        <v>1.163</v>
      </c>
      <c r="U15" s="3">
        <v>0.0</v>
      </c>
      <c r="V15" s="3">
        <v>1.0</v>
      </c>
      <c r="W15" s="3">
        <v>2007.0</v>
      </c>
      <c r="X15" s="3">
        <v>54.0</v>
      </c>
      <c r="Y15" s="26">
        <v>0.06755</v>
      </c>
      <c r="Z15" s="26">
        <v>0.13859</v>
      </c>
      <c r="AA15" s="26">
        <v>0.21827</v>
      </c>
      <c r="AB15" s="3"/>
      <c r="AC15" s="3"/>
      <c r="AD15" s="26">
        <v>-0.52291</v>
      </c>
      <c r="AE15" s="26">
        <v>-0.484</v>
      </c>
      <c r="AF15" s="7" t="s">
        <v>93</v>
      </c>
      <c r="AG15" s="3"/>
      <c r="AH15" s="3"/>
    </row>
    <row r="16" ht="15.75" customHeight="1">
      <c r="A16" s="3"/>
      <c r="B16" s="33" t="s">
        <v>123</v>
      </c>
      <c r="C16" s="3">
        <v>1.0</v>
      </c>
      <c r="D16" s="3" t="s">
        <v>78</v>
      </c>
      <c r="E16" s="23">
        <v>0.041</v>
      </c>
      <c r="F16" s="3">
        <v>6.0</v>
      </c>
      <c r="G16" s="3">
        <v>0.0</v>
      </c>
      <c r="H16" s="3" t="s">
        <v>124</v>
      </c>
      <c r="I16" s="3">
        <v>1.0</v>
      </c>
      <c r="J16" s="3" t="s">
        <v>99</v>
      </c>
      <c r="K16" s="3">
        <v>14.0</v>
      </c>
      <c r="L16" s="3">
        <v>1.0</v>
      </c>
      <c r="M16" s="7" t="s">
        <v>63</v>
      </c>
      <c r="N16" s="3"/>
      <c r="O16" s="3">
        <v>8.7</v>
      </c>
      <c r="P16" s="3"/>
      <c r="Q16" s="3"/>
      <c r="R16" s="3"/>
      <c r="S16" s="3"/>
      <c r="T16" s="3"/>
      <c r="U16" s="3"/>
      <c r="V16" s="3">
        <v>1.0</v>
      </c>
      <c r="W16" s="3">
        <v>2007.0</v>
      </c>
      <c r="X16" s="3">
        <v>54.0</v>
      </c>
      <c r="Y16" s="28">
        <v>0.06755</v>
      </c>
      <c r="Z16" s="26">
        <v>0.13859</v>
      </c>
      <c r="AA16" s="26">
        <v>0.21827</v>
      </c>
      <c r="AB16" s="3"/>
      <c r="AC16" s="3"/>
      <c r="AD16" s="26">
        <v>-0.52291</v>
      </c>
      <c r="AE16" s="26">
        <v>-0.484</v>
      </c>
      <c r="AF16" s="7" t="s">
        <v>93</v>
      </c>
      <c r="AG16" s="3"/>
      <c r="AH16" s="24"/>
    </row>
    <row r="17" ht="15.75" customHeight="1">
      <c r="A17" s="11" t="s">
        <v>103</v>
      </c>
      <c r="B17" s="29" t="s">
        <v>125</v>
      </c>
      <c r="C17" s="11">
        <v>1.0</v>
      </c>
      <c r="D17" s="11" t="s">
        <v>126</v>
      </c>
      <c r="E17" s="13">
        <v>0.359</v>
      </c>
      <c r="F17" s="11">
        <v>1.0</v>
      </c>
      <c r="G17" s="11">
        <v>3.0</v>
      </c>
      <c r="H17" s="11" t="s">
        <v>127</v>
      </c>
      <c r="I17" s="11">
        <v>1.0</v>
      </c>
      <c r="J17" s="11" t="s">
        <v>128</v>
      </c>
      <c r="K17" s="11">
        <v>10.0</v>
      </c>
      <c r="L17" s="11">
        <v>0.0</v>
      </c>
      <c r="M17" s="15" t="s">
        <v>63</v>
      </c>
      <c r="N17" s="11"/>
      <c r="O17" s="11">
        <v>7.1</v>
      </c>
      <c r="P17" s="11">
        <v>2016.0</v>
      </c>
      <c r="Q17" s="19">
        <v>-2.794</v>
      </c>
      <c r="R17" s="11">
        <v>0.0</v>
      </c>
      <c r="S17" s="19">
        <v>0.49</v>
      </c>
      <c r="T17" s="11">
        <v>0.0</v>
      </c>
      <c r="U17" s="11">
        <v>0.0</v>
      </c>
      <c r="V17" s="11">
        <v>1.0</v>
      </c>
      <c r="W17" s="11">
        <v>2009.0</v>
      </c>
      <c r="X17" s="11">
        <v>33.0</v>
      </c>
      <c r="Y17" s="21">
        <v>0.07</v>
      </c>
      <c r="Z17" s="21">
        <v>0.156</v>
      </c>
      <c r="AA17" s="21">
        <v>0.135</v>
      </c>
      <c r="AB17" s="11"/>
      <c r="AC17" s="11"/>
      <c r="AD17" s="21">
        <v>-0.47</v>
      </c>
      <c r="AE17" s="21">
        <v>-0.51648</v>
      </c>
      <c r="AF17" s="15" t="s">
        <v>113</v>
      </c>
      <c r="AG17" s="11"/>
      <c r="AH17" s="11"/>
    </row>
    <row r="18" ht="15.75" customHeight="1">
      <c r="A18" s="3"/>
      <c r="B18" s="33" t="s">
        <v>129</v>
      </c>
      <c r="C18" s="3">
        <v>1.0</v>
      </c>
      <c r="D18" s="3" t="s">
        <v>105</v>
      </c>
      <c r="E18" s="23">
        <v>0.042</v>
      </c>
      <c r="F18" s="3">
        <v>3.0</v>
      </c>
      <c r="G18" s="3">
        <v>0.0</v>
      </c>
      <c r="H18" s="3" t="s">
        <v>130</v>
      </c>
      <c r="I18" s="3">
        <v>1.0</v>
      </c>
      <c r="J18" s="3" t="s">
        <v>131</v>
      </c>
      <c r="K18" s="3">
        <v>5.0</v>
      </c>
      <c r="L18" s="3">
        <v>0.0</v>
      </c>
      <c r="M18" s="7" t="s">
        <v>63</v>
      </c>
      <c r="N18" s="3"/>
      <c r="O18" s="3">
        <v>1.2</v>
      </c>
      <c r="P18" s="3">
        <v>2011.0</v>
      </c>
      <c r="Q18" s="9">
        <v>-48.444</v>
      </c>
      <c r="R18" s="3">
        <v>0.0</v>
      </c>
      <c r="S18" s="9">
        <v>10.222</v>
      </c>
      <c r="T18" s="3"/>
      <c r="U18" s="3"/>
      <c r="V18" s="3">
        <v>1.0</v>
      </c>
      <c r="W18" s="3">
        <v>2009.0</v>
      </c>
      <c r="X18" s="3">
        <v>33.0</v>
      </c>
      <c r="Y18" s="26">
        <v>0.07</v>
      </c>
      <c r="Z18" s="26">
        <v>0.156</v>
      </c>
      <c r="AA18" s="26">
        <v>0.135</v>
      </c>
      <c r="AB18" s="3"/>
      <c r="AC18" s="3"/>
      <c r="AD18" s="26">
        <v>-0.47</v>
      </c>
      <c r="AE18" s="26">
        <v>-0.51648</v>
      </c>
      <c r="AF18" s="7" t="s">
        <v>113</v>
      </c>
      <c r="AG18" s="3"/>
      <c r="AH18" s="3"/>
    </row>
    <row r="19" ht="15.75" customHeight="1">
      <c r="A19" s="3"/>
      <c r="B19" s="33" t="s">
        <v>104</v>
      </c>
      <c r="C19" s="3">
        <v>1.0</v>
      </c>
      <c r="D19" s="3" t="s">
        <v>105</v>
      </c>
      <c r="E19" s="23">
        <v>0.006</v>
      </c>
      <c r="F19" s="3">
        <v>9.0</v>
      </c>
      <c r="G19" s="3">
        <v>0.0</v>
      </c>
      <c r="H19" s="3" t="s">
        <v>106</v>
      </c>
      <c r="I19" s="3">
        <v>1.0</v>
      </c>
      <c r="J19" s="3" t="s">
        <v>109</v>
      </c>
      <c r="K19" s="3">
        <v>6.0</v>
      </c>
      <c r="L19" s="3">
        <v>0.0</v>
      </c>
      <c r="M19" s="7" t="s">
        <v>66</v>
      </c>
      <c r="N19" s="3" t="s">
        <v>112</v>
      </c>
      <c r="O19" s="3">
        <v>8.7</v>
      </c>
      <c r="P19" s="3"/>
      <c r="Q19" s="3"/>
      <c r="R19" s="3"/>
      <c r="S19" s="3"/>
      <c r="T19" s="3"/>
      <c r="U19" s="3"/>
      <c r="V19" s="3">
        <v>1.0</v>
      </c>
      <c r="W19" s="3">
        <v>2009.0</v>
      </c>
      <c r="X19" s="3">
        <v>33.0</v>
      </c>
      <c r="Y19" s="26">
        <v>0.07</v>
      </c>
      <c r="Z19" s="26">
        <v>0.156</v>
      </c>
      <c r="AA19" s="26">
        <v>0.135</v>
      </c>
      <c r="AB19" s="3"/>
      <c r="AC19" s="3"/>
      <c r="AD19" s="26">
        <v>-0.47</v>
      </c>
      <c r="AE19" s="26">
        <v>-0.51648</v>
      </c>
      <c r="AF19" s="7" t="s">
        <v>113</v>
      </c>
      <c r="AG19" s="3"/>
      <c r="AH19" s="24"/>
    </row>
    <row r="20" ht="15.75" customHeight="1">
      <c r="A20" s="29" t="s">
        <v>114</v>
      </c>
      <c r="B20" s="29" t="s">
        <v>115</v>
      </c>
      <c r="C20" s="11">
        <v>1.0</v>
      </c>
      <c r="D20" s="11" t="s">
        <v>116</v>
      </c>
      <c r="E20" s="13">
        <v>0.296</v>
      </c>
      <c r="F20" s="11">
        <v>1.0</v>
      </c>
      <c r="G20" s="11">
        <v>3.0</v>
      </c>
      <c r="H20" s="11" t="s">
        <v>117</v>
      </c>
      <c r="I20" s="11">
        <v>1.0</v>
      </c>
      <c r="J20" s="11" t="s">
        <v>118</v>
      </c>
      <c r="K20" s="11">
        <v>7.0</v>
      </c>
      <c r="L20" s="11">
        <v>1.0</v>
      </c>
      <c r="M20" s="15" t="s">
        <v>66</v>
      </c>
      <c r="N20" s="11" t="s">
        <v>67</v>
      </c>
      <c r="O20" s="11">
        <v>6.0</v>
      </c>
      <c r="P20" s="11">
        <v>2013.0</v>
      </c>
      <c r="Q20" s="19">
        <v>-9.945</v>
      </c>
      <c r="R20" s="11">
        <v>0.0</v>
      </c>
      <c r="S20" s="19">
        <v>1.657</v>
      </c>
      <c r="T20" s="11"/>
      <c r="U20" s="11"/>
      <c r="V20" s="11">
        <v>1.0</v>
      </c>
      <c r="W20" s="11">
        <v>2011.0</v>
      </c>
      <c r="X20" s="11">
        <v>28.0</v>
      </c>
      <c r="Y20" s="21">
        <v>0.09381</v>
      </c>
      <c r="Z20" s="21">
        <v>0.12035</v>
      </c>
      <c r="AA20" s="21">
        <v>0.14188</v>
      </c>
      <c r="AB20" s="11"/>
      <c r="AC20" s="11"/>
      <c r="AD20" s="21">
        <v>-0.07256</v>
      </c>
      <c r="AE20" s="21">
        <v>-0.08521</v>
      </c>
      <c r="AF20" s="15" t="s">
        <v>113</v>
      </c>
      <c r="AG20" s="11"/>
      <c r="AH20" s="11"/>
    </row>
    <row r="21" ht="15.75" customHeight="1">
      <c r="A21" s="3"/>
      <c r="B21" s="33" t="s">
        <v>122</v>
      </c>
      <c r="C21" s="3">
        <v>1.0</v>
      </c>
      <c r="D21" s="3" t="s">
        <v>60</v>
      </c>
      <c r="E21" s="23">
        <v>0.069</v>
      </c>
      <c r="F21" s="3">
        <v>6.0</v>
      </c>
      <c r="G21" s="3">
        <v>0.0</v>
      </c>
      <c r="H21" s="3" t="s">
        <v>132</v>
      </c>
      <c r="I21" s="3">
        <v>1.0</v>
      </c>
      <c r="J21" s="3" t="s">
        <v>133</v>
      </c>
      <c r="K21" s="3">
        <v>3.0</v>
      </c>
      <c r="L21" s="3">
        <v>0.0</v>
      </c>
      <c r="M21" s="7" t="s">
        <v>66</v>
      </c>
      <c r="N21" s="3" t="s">
        <v>134</v>
      </c>
      <c r="O21" s="3">
        <v>7.4</v>
      </c>
      <c r="P21" s="3">
        <v>2013.0</v>
      </c>
      <c r="Q21" s="9">
        <v>5.498</v>
      </c>
      <c r="R21" s="9">
        <v>1.718</v>
      </c>
      <c r="S21" s="9">
        <v>1.375</v>
      </c>
      <c r="T21" s="3"/>
      <c r="U21" s="3"/>
      <c r="V21" s="3">
        <v>1.0</v>
      </c>
      <c r="W21" s="3">
        <v>2013.0</v>
      </c>
      <c r="X21" s="3">
        <v>31.0</v>
      </c>
      <c r="Y21" s="26">
        <v>0.0998</v>
      </c>
      <c r="Z21" s="26">
        <v>0.11078</v>
      </c>
      <c r="AA21" s="26">
        <v>0.12887</v>
      </c>
      <c r="AB21" s="3"/>
      <c r="AC21" s="3"/>
      <c r="AD21" s="26">
        <v>-0.07256</v>
      </c>
      <c r="AE21" s="26">
        <v>-0.08521</v>
      </c>
      <c r="AF21" s="7" t="s">
        <v>113</v>
      </c>
      <c r="AG21" s="3"/>
      <c r="AH21" s="3"/>
    </row>
    <row r="22" ht="15.75" customHeight="1">
      <c r="A22" s="33"/>
      <c r="B22" s="33" t="s">
        <v>135</v>
      </c>
      <c r="C22" s="3">
        <v>0.0</v>
      </c>
      <c r="D22" s="3" t="s">
        <v>136</v>
      </c>
      <c r="E22" s="23">
        <v>0.109</v>
      </c>
      <c r="F22" s="3">
        <v>5.0</v>
      </c>
      <c r="G22" s="3">
        <v>2.0</v>
      </c>
      <c r="H22" s="3" t="s">
        <v>137</v>
      </c>
      <c r="I22" s="3">
        <v>0.0</v>
      </c>
      <c r="J22" s="3">
        <v>2013.0</v>
      </c>
      <c r="K22" s="3">
        <v>1.0</v>
      </c>
      <c r="L22" s="3">
        <v>0.0</v>
      </c>
      <c r="M22" s="7" t="s">
        <v>66</v>
      </c>
      <c r="N22" s="3" t="s">
        <v>67</v>
      </c>
      <c r="O22" s="3">
        <v>6.0</v>
      </c>
      <c r="P22" s="3">
        <v>2010.0</v>
      </c>
      <c r="Q22" s="9">
        <v>0.83</v>
      </c>
      <c r="R22" s="9">
        <v>0.237</v>
      </c>
      <c r="S22" s="9">
        <v>6.287</v>
      </c>
      <c r="T22" s="3"/>
      <c r="U22" s="3"/>
      <c r="V22" s="3">
        <v>1.0</v>
      </c>
      <c r="W22" s="3">
        <v>2013.0</v>
      </c>
      <c r="X22" s="3">
        <v>31.0</v>
      </c>
      <c r="Y22" s="26">
        <v>0.0998</v>
      </c>
      <c r="Z22" s="26">
        <v>0.11078</v>
      </c>
      <c r="AA22" s="26">
        <v>0.12887</v>
      </c>
      <c r="AB22" s="3"/>
      <c r="AC22" s="3"/>
      <c r="AD22" s="26">
        <v>-0.07256</v>
      </c>
      <c r="AE22" s="26">
        <v>-0.08521</v>
      </c>
      <c r="AF22" s="7" t="s">
        <v>113</v>
      </c>
      <c r="AG22" s="3"/>
      <c r="AH22" s="24"/>
    </row>
    <row r="23" ht="15.75" customHeight="1">
      <c r="A23" s="29" t="s">
        <v>140</v>
      </c>
      <c r="B23" s="29" t="s">
        <v>141</v>
      </c>
      <c r="C23" s="11">
        <v>1.0</v>
      </c>
      <c r="D23" s="11" t="s">
        <v>58</v>
      </c>
      <c r="E23" s="13">
        <v>0.206</v>
      </c>
      <c r="F23" s="11">
        <v>2.0</v>
      </c>
      <c r="G23" s="11">
        <v>0.0</v>
      </c>
      <c r="H23" s="11" t="s">
        <v>142</v>
      </c>
      <c r="I23" s="11">
        <v>1.0</v>
      </c>
      <c r="J23" s="11" t="s">
        <v>143</v>
      </c>
      <c r="K23" s="11">
        <v>18.0</v>
      </c>
      <c r="L23" s="11">
        <v>0.0</v>
      </c>
      <c r="M23" s="15" t="s">
        <v>63</v>
      </c>
      <c r="N23" s="11"/>
      <c r="O23" s="11">
        <v>8.2</v>
      </c>
      <c r="P23" s="11">
        <v>2011.0</v>
      </c>
      <c r="Q23" s="19">
        <v>31.124</v>
      </c>
      <c r="R23" s="19">
        <v>6.34</v>
      </c>
      <c r="S23" s="11">
        <v>0.0</v>
      </c>
      <c r="T23" s="11"/>
      <c r="U23" s="11"/>
      <c r="V23" s="11">
        <v>1.0</v>
      </c>
      <c r="W23" s="11">
        <v>2003.0</v>
      </c>
      <c r="X23" s="11">
        <v>4.0</v>
      </c>
      <c r="Y23" s="21">
        <v>0.37335</v>
      </c>
      <c r="Z23" s="21">
        <v>0.6906</v>
      </c>
      <c r="AA23" s="21">
        <v>0.52773</v>
      </c>
      <c r="AB23" s="21">
        <v>-0.08</v>
      </c>
      <c r="AC23" s="21">
        <v>0.631102</v>
      </c>
      <c r="AD23" s="21">
        <v>0.820665</v>
      </c>
      <c r="AE23" s="21">
        <v>0.828203</v>
      </c>
      <c r="AF23" s="15" t="s">
        <v>68</v>
      </c>
      <c r="AG23" s="15">
        <v>38.4</v>
      </c>
      <c r="AH23" s="16">
        <v>7.8</v>
      </c>
    </row>
    <row r="24" ht="15.75" customHeight="1">
      <c r="A24" s="29" t="s">
        <v>146</v>
      </c>
      <c r="B24" s="29" t="s">
        <v>147</v>
      </c>
      <c r="C24" s="11">
        <v>0.0</v>
      </c>
      <c r="D24" s="11" t="s">
        <v>148</v>
      </c>
      <c r="E24" s="13">
        <v>0.246</v>
      </c>
      <c r="F24" s="11">
        <v>2.0</v>
      </c>
      <c r="G24" s="11">
        <v>3.0</v>
      </c>
      <c r="H24" s="11" t="s">
        <v>149</v>
      </c>
      <c r="I24" s="11">
        <v>1.0</v>
      </c>
      <c r="J24" s="11" t="s">
        <v>150</v>
      </c>
      <c r="K24" s="11">
        <v>5.0</v>
      </c>
      <c r="L24" s="11">
        <v>0.0</v>
      </c>
      <c r="M24" s="15" t="s">
        <v>63</v>
      </c>
      <c r="N24" s="11"/>
      <c r="O24" s="11">
        <v>8.5</v>
      </c>
      <c r="P24" s="11">
        <v>2003.0</v>
      </c>
      <c r="Q24" s="19">
        <v>-1.754</v>
      </c>
      <c r="R24" s="11">
        <v>0.0</v>
      </c>
      <c r="S24" s="19">
        <v>8.187</v>
      </c>
      <c r="T24" s="11"/>
      <c r="U24" s="11"/>
      <c r="V24" s="11">
        <v>1.0</v>
      </c>
      <c r="W24" s="11">
        <v>2005.0</v>
      </c>
      <c r="X24" s="11">
        <v>15.0</v>
      </c>
      <c r="Y24" s="21">
        <v>0.17483</v>
      </c>
      <c r="Z24" s="21">
        <v>0.40859</v>
      </c>
      <c r="AA24" s="21">
        <v>0.43956</v>
      </c>
      <c r="AB24" s="11"/>
      <c r="AC24" s="11"/>
      <c r="AD24" s="21">
        <v>-0.05594</v>
      </c>
      <c r="AE24" s="21">
        <v>-0.064</v>
      </c>
      <c r="AF24" s="15" t="s">
        <v>153</v>
      </c>
      <c r="AG24" s="11"/>
      <c r="AH24" s="12"/>
    </row>
    <row r="25" ht="15.75" customHeight="1">
      <c r="A25" s="29" t="s">
        <v>155</v>
      </c>
      <c r="B25" s="29" t="s">
        <v>156</v>
      </c>
      <c r="C25" s="11">
        <v>1.0</v>
      </c>
      <c r="D25" s="11" t="s">
        <v>58</v>
      </c>
      <c r="E25" s="13">
        <v>0.191</v>
      </c>
      <c r="F25" s="11">
        <v>3.0</v>
      </c>
      <c r="G25" s="11">
        <v>2.0</v>
      </c>
      <c r="H25" s="11" t="s">
        <v>157</v>
      </c>
      <c r="I25" s="11">
        <v>1.0</v>
      </c>
      <c r="J25" s="11" t="s">
        <v>158</v>
      </c>
      <c r="K25" s="11">
        <v>21.0</v>
      </c>
      <c r="L25" s="11">
        <v>0.0</v>
      </c>
      <c r="M25" s="15" t="s">
        <v>63</v>
      </c>
      <c r="N25" s="11"/>
      <c r="O25" s="11">
        <v>6.6</v>
      </c>
      <c r="P25" s="11">
        <v>2011.0</v>
      </c>
      <c r="Q25" s="19">
        <v>0.472</v>
      </c>
      <c r="R25" s="19">
        <v>4.113</v>
      </c>
      <c r="S25" s="11">
        <v>0.0</v>
      </c>
      <c r="T25" s="11"/>
      <c r="U25" s="11"/>
      <c r="V25" s="11">
        <v>1.0</v>
      </c>
      <c r="W25" s="11">
        <v>2003.0</v>
      </c>
      <c r="X25" s="11">
        <v>5.0</v>
      </c>
      <c r="Y25" s="21">
        <v>0.24295</v>
      </c>
      <c r="Z25" s="21">
        <v>0.62308</v>
      </c>
      <c r="AA25" s="21">
        <v>0.59306</v>
      </c>
      <c r="AB25" s="11"/>
      <c r="AC25" s="21">
        <v>0.367551</v>
      </c>
      <c r="AD25" s="21">
        <v>0.540121</v>
      </c>
      <c r="AE25" s="21">
        <v>0.404</v>
      </c>
      <c r="AF25" s="15" t="s">
        <v>68</v>
      </c>
      <c r="AG25" s="15">
        <v>32.2</v>
      </c>
      <c r="AH25" s="16">
        <v>12.2</v>
      </c>
    </row>
    <row r="26" ht="15.75" customHeight="1">
      <c r="A26" s="29" t="s">
        <v>159</v>
      </c>
      <c r="B26" s="29" t="s">
        <v>160</v>
      </c>
      <c r="C26" s="11">
        <v>1.0</v>
      </c>
      <c r="D26" s="11" t="s">
        <v>161</v>
      </c>
      <c r="E26" s="13">
        <v>0.136</v>
      </c>
      <c r="F26" s="11">
        <v>3.0</v>
      </c>
      <c r="G26" s="11">
        <v>0.0</v>
      </c>
      <c r="H26" s="11" t="s">
        <v>163</v>
      </c>
      <c r="I26" s="11">
        <v>0.0</v>
      </c>
      <c r="J26" s="11" t="s">
        <v>164</v>
      </c>
      <c r="K26" s="11">
        <v>8.0</v>
      </c>
      <c r="L26" s="11">
        <v>1.0</v>
      </c>
      <c r="M26" s="15" t="s">
        <v>63</v>
      </c>
      <c r="N26" s="11"/>
      <c r="O26" s="11">
        <v>9.7</v>
      </c>
      <c r="P26" s="11">
        <v>2017.0</v>
      </c>
      <c r="Q26" s="19">
        <v>5.039</v>
      </c>
      <c r="R26" s="19">
        <v>0.775</v>
      </c>
      <c r="S26" s="11">
        <v>0.0</v>
      </c>
      <c r="T26" s="11">
        <v>0.0</v>
      </c>
      <c r="U26" s="19">
        <v>4.264</v>
      </c>
      <c r="V26" s="11">
        <v>0.0</v>
      </c>
      <c r="W26" s="11">
        <v>2011.0</v>
      </c>
      <c r="X26" s="11">
        <v>20.0</v>
      </c>
      <c r="Y26" s="21">
        <v>0.08923</v>
      </c>
      <c r="Z26" s="21">
        <v>0.31507</v>
      </c>
      <c r="AA26" s="21">
        <v>0.27495</v>
      </c>
      <c r="AB26" s="21">
        <v>-0.05</v>
      </c>
      <c r="AC26" s="21">
        <v>0.222425</v>
      </c>
      <c r="AD26" s="21">
        <v>0.136078</v>
      </c>
      <c r="AE26" s="21">
        <v>0.116667</v>
      </c>
      <c r="AF26" s="15" t="s">
        <v>151</v>
      </c>
      <c r="AG26" s="15">
        <v>56.8</v>
      </c>
      <c r="AH26" s="15">
        <v>-2.9</v>
      </c>
    </row>
    <row r="27" ht="15.75" customHeight="1">
      <c r="A27" s="33"/>
      <c r="B27" s="33" t="s">
        <v>168</v>
      </c>
      <c r="C27" s="3">
        <v>1.0</v>
      </c>
      <c r="D27" s="3" t="s">
        <v>169</v>
      </c>
      <c r="E27" s="31">
        <v>0.11</v>
      </c>
      <c r="F27" s="3">
        <v>4.0</v>
      </c>
      <c r="G27" s="3">
        <v>0.0</v>
      </c>
      <c r="H27" s="3" t="s">
        <v>170</v>
      </c>
      <c r="I27" s="3">
        <v>1.0</v>
      </c>
      <c r="J27" s="3" t="s">
        <v>171</v>
      </c>
      <c r="K27" s="3">
        <v>3.0</v>
      </c>
      <c r="L27" s="3">
        <v>1.0</v>
      </c>
      <c r="M27" s="7" t="s">
        <v>63</v>
      </c>
      <c r="N27" s="3"/>
      <c r="O27" s="3">
        <v>1.2</v>
      </c>
      <c r="P27" s="3">
        <v>2017.0</v>
      </c>
      <c r="Q27" s="9">
        <v>-30.019</v>
      </c>
      <c r="R27" s="9">
        <v>2.242</v>
      </c>
      <c r="S27" s="9">
        <v>1.17</v>
      </c>
      <c r="T27" s="3">
        <v>0.0</v>
      </c>
      <c r="U27" s="3">
        <v>0.0</v>
      </c>
      <c r="V27" s="3">
        <v>1.0</v>
      </c>
      <c r="W27" s="3">
        <v>2015.0</v>
      </c>
      <c r="X27" s="3">
        <v>21.0</v>
      </c>
      <c r="Y27" s="26">
        <v>0.04814</v>
      </c>
      <c r="Z27" s="26">
        <v>0.20863</v>
      </c>
      <c r="AA27" s="26">
        <v>0.18976</v>
      </c>
      <c r="AB27" s="26">
        <v>-0.05</v>
      </c>
      <c r="AC27" s="26">
        <v>0.222425</v>
      </c>
      <c r="AD27" s="26">
        <v>0.136078</v>
      </c>
      <c r="AE27" s="26">
        <v>0.116667</v>
      </c>
      <c r="AF27" s="7" t="s">
        <v>151</v>
      </c>
      <c r="AG27" s="7">
        <v>56.8</v>
      </c>
      <c r="AH27" s="27">
        <v>-2.9</v>
      </c>
    </row>
    <row r="28" ht="15.75" customHeight="1">
      <c r="A28" s="29" t="s">
        <v>174</v>
      </c>
      <c r="B28" s="29" t="s">
        <v>175</v>
      </c>
      <c r="C28" s="11">
        <v>1.0</v>
      </c>
      <c r="D28" s="11" t="s">
        <v>58</v>
      </c>
      <c r="E28" s="13">
        <v>0.119</v>
      </c>
      <c r="F28" s="11">
        <v>4.0</v>
      </c>
      <c r="G28" s="11">
        <v>0.0</v>
      </c>
      <c r="H28" s="11" t="s">
        <v>176</v>
      </c>
      <c r="I28" s="11">
        <v>0.0</v>
      </c>
      <c r="J28" s="11" t="s">
        <v>177</v>
      </c>
      <c r="K28" s="11">
        <v>3.0</v>
      </c>
      <c r="L28" s="11">
        <v>0.0</v>
      </c>
      <c r="M28" s="15" t="s">
        <v>63</v>
      </c>
      <c r="N28" s="11"/>
      <c r="O28" s="11">
        <v>1.2</v>
      </c>
      <c r="P28" s="11">
        <v>2017.0</v>
      </c>
      <c r="Q28" s="19">
        <v>-41.914</v>
      </c>
      <c r="R28" s="19">
        <v>0.025</v>
      </c>
      <c r="S28" s="19">
        <v>0.812</v>
      </c>
      <c r="T28" s="19">
        <v>0.152</v>
      </c>
      <c r="U28" s="11">
        <v>0.0</v>
      </c>
      <c r="V28" s="11">
        <v>0.0</v>
      </c>
      <c r="W28" s="11">
        <v>2007.0</v>
      </c>
      <c r="X28" s="11">
        <v>16.0</v>
      </c>
      <c r="Y28" s="21">
        <v>0.1829</v>
      </c>
      <c r="Z28" s="21">
        <v>0.5076</v>
      </c>
      <c r="AA28" s="21">
        <v>0.49108</v>
      </c>
      <c r="AB28" s="21">
        <v>-0.11</v>
      </c>
      <c r="AC28" s="21">
        <v>0.363613</v>
      </c>
      <c r="AD28" s="21">
        <v>0.027571</v>
      </c>
      <c r="AE28" s="21">
        <v>0.259406</v>
      </c>
      <c r="AF28" s="15" t="s">
        <v>68</v>
      </c>
      <c r="AG28" s="15">
        <v>27.9</v>
      </c>
      <c r="AH28" s="15">
        <v>-0.6</v>
      </c>
    </row>
    <row r="29" ht="15.75" customHeight="1">
      <c r="A29" s="33"/>
      <c r="B29" s="33" t="s">
        <v>182</v>
      </c>
      <c r="C29" s="3">
        <v>1.0</v>
      </c>
      <c r="D29" s="3" t="s">
        <v>169</v>
      </c>
      <c r="E29" s="23">
        <v>0.126</v>
      </c>
      <c r="F29" s="3">
        <v>3.0</v>
      </c>
      <c r="G29" s="3">
        <v>0.0</v>
      </c>
      <c r="H29" s="3" t="s">
        <v>185</v>
      </c>
      <c r="I29" s="3">
        <v>0.0</v>
      </c>
      <c r="J29" s="3" t="s">
        <v>186</v>
      </c>
      <c r="K29" s="3">
        <v>3.0</v>
      </c>
      <c r="L29" s="3">
        <v>0.0</v>
      </c>
      <c r="M29" s="7" t="s">
        <v>63</v>
      </c>
      <c r="N29" s="3"/>
      <c r="O29" s="3">
        <v>8.7</v>
      </c>
      <c r="P29" s="3">
        <v>2017.0</v>
      </c>
      <c r="Q29" s="9">
        <v>17.43</v>
      </c>
      <c r="R29" s="9">
        <v>5.876</v>
      </c>
      <c r="S29" s="9">
        <v>4.482</v>
      </c>
      <c r="T29" s="9">
        <v>0.1</v>
      </c>
      <c r="U29" s="9">
        <v>7.968</v>
      </c>
      <c r="V29" s="3">
        <v>1.0</v>
      </c>
      <c r="W29" s="3">
        <v>2015.0</v>
      </c>
      <c r="X29" s="3">
        <v>11.0</v>
      </c>
      <c r="Y29" s="26">
        <v>0.26272</v>
      </c>
      <c r="Z29" s="26">
        <v>0.53312</v>
      </c>
      <c r="AA29" s="26">
        <v>0.49871</v>
      </c>
      <c r="AB29" s="26">
        <v>-0.11</v>
      </c>
      <c r="AC29" s="26">
        <v>0.363613</v>
      </c>
      <c r="AD29" s="26">
        <v>0.027571</v>
      </c>
      <c r="AE29" s="26">
        <v>0.259406</v>
      </c>
      <c r="AF29" s="7" t="s">
        <v>68</v>
      </c>
      <c r="AG29" s="7">
        <v>27.9</v>
      </c>
      <c r="AH29" s="27">
        <v>-0.6</v>
      </c>
    </row>
    <row r="30" ht="15.75" customHeight="1">
      <c r="A30" s="29" t="s">
        <v>138</v>
      </c>
      <c r="B30" s="29" t="s">
        <v>190</v>
      </c>
      <c r="C30" s="11">
        <v>1.0</v>
      </c>
      <c r="D30" s="11" t="s">
        <v>118</v>
      </c>
      <c r="E30" s="13">
        <v>0.106</v>
      </c>
      <c r="F30" s="11">
        <v>4.0</v>
      </c>
      <c r="G30" s="11">
        <v>2.0</v>
      </c>
      <c r="H30" s="11" t="s">
        <v>191</v>
      </c>
      <c r="I30" s="11">
        <v>1.0</v>
      </c>
      <c r="J30" s="11" t="s">
        <v>118</v>
      </c>
      <c r="K30" s="11">
        <v>7.0</v>
      </c>
      <c r="L30" s="11">
        <v>1.0</v>
      </c>
      <c r="M30" s="15" t="s">
        <v>63</v>
      </c>
      <c r="N30" s="11"/>
      <c r="O30" s="11">
        <v>8.7</v>
      </c>
      <c r="P30" s="35">
        <v>42005.0</v>
      </c>
      <c r="Q30" s="19">
        <v>46.154</v>
      </c>
      <c r="R30" s="11">
        <v>0.0</v>
      </c>
      <c r="S30" s="11">
        <v>0.0</v>
      </c>
      <c r="T30" s="19">
        <v>11.538</v>
      </c>
      <c r="U30" s="19">
        <v>7.692</v>
      </c>
      <c r="V30" s="11">
        <v>1.0</v>
      </c>
      <c r="W30" s="11">
        <v>2011.0</v>
      </c>
      <c r="X30" s="11">
        <v>62.0</v>
      </c>
      <c r="Y30" s="21">
        <v>0.051</v>
      </c>
      <c r="Z30" s="21">
        <v>0.175</v>
      </c>
      <c r="AA30" s="21">
        <v>0.164</v>
      </c>
      <c r="AB30" s="11"/>
      <c r="AC30" s="21">
        <v>0.248365</v>
      </c>
      <c r="AD30" s="21">
        <v>0.290047</v>
      </c>
      <c r="AE30" s="21">
        <v>-0.374</v>
      </c>
      <c r="AF30" s="15" t="s">
        <v>151</v>
      </c>
      <c r="AG30" s="15">
        <v>22.2</v>
      </c>
      <c r="AH30" s="15">
        <v>11.7</v>
      </c>
    </row>
    <row r="31" ht="15.75" customHeight="1">
      <c r="A31" s="3"/>
      <c r="B31" s="33" t="s">
        <v>200</v>
      </c>
      <c r="C31" s="3">
        <v>1.0</v>
      </c>
      <c r="D31" s="3" t="s">
        <v>118</v>
      </c>
      <c r="E31" s="31">
        <v>0.07</v>
      </c>
      <c r="F31" s="3">
        <v>3.0</v>
      </c>
      <c r="G31" s="3">
        <v>0.0</v>
      </c>
      <c r="H31" s="3" t="s">
        <v>201</v>
      </c>
      <c r="I31" s="3">
        <v>1.0</v>
      </c>
      <c r="J31" s="3" t="s">
        <v>202</v>
      </c>
      <c r="K31" s="3">
        <v>39.0</v>
      </c>
      <c r="L31" s="3">
        <v>1.0</v>
      </c>
      <c r="M31" s="7" t="s">
        <v>63</v>
      </c>
      <c r="N31" s="3"/>
      <c r="O31" s="3">
        <v>8.7</v>
      </c>
      <c r="P31" s="36">
        <v>42005.0</v>
      </c>
      <c r="Q31" s="9">
        <v>2.326</v>
      </c>
      <c r="R31" s="3">
        <v>0.0</v>
      </c>
      <c r="S31" s="9">
        <v>4.651</v>
      </c>
      <c r="T31" s="9">
        <v>14.535</v>
      </c>
      <c r="U31" s="9">
        <v>3.488</v>
      </c>
      <c r="V31" s="3">
        <v>0.0</v>
      </c>
      <c r="W31" s="3">
        <v>2011.0</v>
      </c>
      <c r="X31" s="3">
        <v>62.0</v>
      </c>
      <c r="Y31" s="26">
        <v>0.051</v>
      </c>
      <c r="Z31" s="26">
        <v>0.175</v>
      </c>
      <c r="AA31" s="26">
        <v>0.164</v>
      </c>
      <c r="AB31" s="3"/>
      <c r="AC31" s="26">
        <v>0.248365</v>
      </c>
      <c r="AD31" s="26">
        <v>0.290047</v>
      </c>
      <c r="AE31" s="26">
        <v>-0.374</v>
      </c>
      <c r="AF31" s="7" t="s">
        <v>151</v>
      </c>
      <c r="AG31" s="7">
        <v>22.2</v>
      </c>
      <c r="AH31" s="7">
        <v>11.7</v>
      </c>
    </row>
    <row r="32" ht="15.75" customHeight="1">
      <c r="A32" s="3"/>
      <c r="B32" s="33" t="s">
        <v>139</v>
      </c>
      <c r="C32" s="3">
        <v>1.0</v>
      </c>
      <c r="D32" s="3" t="s">
        <v>144</v>
      </c>
      <c r="E32" s="23">
        <v>0.056</v>
      </c>
      <c r="F32" s="3">
        <v>4.0</v>
      </c>
      <c r="G32" s="3">
        <v>2.0</v>
      </c>
      <c r="H32" s="3" t="s">
        <v>145</v>
      </c>
      <c r="I32" s="3">
        <v>1.0</v>
      </c>
      <c r="J32" s="3" t="s">
        <v>126</v>
      </c>
      <c r="K32" s="3">
        <v>19.0</v>
      </c>
      <c r="L32" s="3">
        <v>1.0</v>
      </c>
      <c r="M32" s="7" t="s">
        <v>66</v>
      </c>
      <c r="N32" s="3" t="s">
        <v>100</v>
      </c>
      <c r="O32" s="3">
        <v>9.1</v>
      </c>
      <c r="P32" s="3">
        <v>2007.0</v>
      </c>
      <c r="Q32" s="9">
        <v>-1.571</v>
      </c>
      <c r="R32" s="9">
        <v>0.823</v>
      </c>
      <c r="S32" s="9">
        <v>4.637</v>
      </c>
      <c r="T32" s="3"/>
      <c r="U32" s="3"/>
      <c r="V32" s="3">
        <v>1.0</v>
      </c>
      <c r="W32" s="3">
        <v>2005.0</v>
      </c>
      <c r="X32" s="3">
        <v>16.0</v>
      </c>
      <c r="Y32" s="26">
        <v>0.226</v>
      </c>
      <c r="Z32" s="26">
        <v>0.47</v>
      </c>
      <c r="AA32" s="26">
        <v>0.399</v>
      </c>
      <c r="AB32" s="3"/>
      <c r="AC32" s="26">
        <v>0.248365</v>
      </c>
      <c r="AD32" s="26">
        <v>0.290047</v>
      </c>
      <c r="AE32" s="26">
        <v>-0.374</v>
      </c>
      <c r="AF32" s="7" t="s">
        <v>151</v>
      </c>
      <c r="AG32" s="7">
        <v>22.2</v>
      </c>
      <c r="AH32" s="7">
        <v>11.7</v>
      </c>
    </row>
    <row r="33" ht="15.75" customHeight="1">
      <c r="A33" s="3"/>
      <c r="B33" s="33" t="s">
        <v>216</v>
      </c>
      <c r="C33" s="3">
        <v>1.0</v>
      </c>
      <c r="D33" s="3" t="s">
        <v>194</v>
      </c>
      <c r="E33" s="23">
        <v>0.363</v>
      </c>
      <c r="F33" s="3">
        <v>1.0</v>
      </c>
      <c r="G33" s="3">
        <v>3.0</v>
      </c>
      <c r="H33" s="3" t="s">
        <v>217</v>
      </c>
      <c r="I33" s="3">
        <v>0.0</v>
      </c>
      <c r="J33" s="3" t="s">
        <v>111</v>
      </c>
      <c r="K33" s="3">
        <v>11.0</v>
      </c>
      <c r="L33" s="3">
        <v>1.0</v>
      </c>
      <c r="M33" s="7" t="s">
        <v>63</v>
      </c>
      <c r="N33" s="3"/>
      <c r="O33" s="3">
        <v>2.9</v>
      </c>
      <c r="P33" s="36">
        <v>42248.0</v>
      </c>
      <c r="Q33" s="9">
        <v>-22.234</v>
      </c>
      <c r="R33" s="9">
        <v>1.977</v>
      </c>
      <c r="S33" s="9">
        <v>3.954</v>
      </c>
      <c r="T33" s="9">
        <v>2.463</v>
      </c>
      <c r="U33" s="3">
        <v>0.0</v>
      </c>
      <c r="V33" s="3">
        <v>1.0</v>
      </c>
      <c r="W33" s="3">
        <v>2005.0</v>
      </c>
      <c r="X33" s="3">
        <v>16.0</v>
      </c>
      <c r="Y33" s="26">
        <v>0.226</v>
      </c>
      <c r="Z33" s="26">
        <v>0.47</v>
      </c>
      <c r="AA33" s="26">
        <v>0.399</v>
      </c>
      <c r="AB33" s="3"/>
      <c r="AC33" s="26">
        <v>0.248365</v>
      </c>
      <c r="AD33" s="26">
        <v>0.290047</v>
      </c>
      <c r="AE33" s="26">
        <v>-0.374</v>
      </c>
      <c r="AF33" s="7" t="s">
        <v>151</v>
      </c>
      <c r="AG33" s="7">
        <v>22.2</v>
      </c>
      <c r="AH33" s="27">
        <v>11.7</v>
      </c>
    </row>
    <row r="34" ht="15.75" customHeight="1">
      <c r="A34" s="11" t="s">
        <v>152</v>
      </c>
      <c r="B34" s="29" t="s">
        <v>222</v>
      </c>
      <c r="C34" s="11">
        <v>1.0</v>
      </c>
      <c r="D34" s="11" t="s">
        <v>58</v>
      </c>
      <c r="E34" s="13">
        <v>0.527</v>
      </c>
      <c r="F34" s="11">
        <v>1.0</v>
      </c>
      <c r="G34" s="11">
        <v>3.0</v>
      </c>
      <c r="H34" s="11" t="s">
        <v>223</v>
      </c>
      <c r="I34" s="11">
        <v>0.0</v>
      </c>
      <c r="J34" s="11" t="s">
        <v>224</v>
      </c>
      <c r="K34" s="11">
        <v>24.0</v>
      </c>
      <c r="L34" s="11">
        <v>1.0</v>
      </c>
      <c r="M34" s="15" t="s">
        <v>63</v>
      </c>
      <c r="N34" s="11"/>
      <c r="O34" s="11">
        <v>6.5</v>
      </c>
      <c r="P34" s="11">
        <v>2014.0</v>
      </c>
      <c r="Q34" s="19">
        <v>35.411</v>
      </c>
      <c r="R34" s="19">
        <v>0.85</v>
      </c>
      <c r="S34" s="19">
        <v>0.85</v>
      </c>
      <c r="T34" s="19">
        <v>5.099</v>
      </c>
      <c r="U34" s="11">
        <v>0.0</v>
      </c>
      <c r="V34" s="11">
        <v>0.0</v>
      </c>
      <c r="W34" s="11">
        <v>2009.0</v>
      </c>
      <c r="X34" s="11">
        <v>46.0</v>
      </c>
      <c r="Y34" s="21">
        <v>0.10369</v>
      </c>
      <c r="Z34" s="21">
        <v>0.14542</v>
      </c>
      <c r="AA34" s="21">
        <v>0.13831</v>
      </c>
      <c r="AB34" s="11"/>
      <c r="AC34" s="11"/>
      <c r="AD34" s="21">
        <v>-0.23373</v>
      </c>
      <c r="AE34" s="21">
        <v>-0.28208</v>
      </c>
      <c r="AF34" s="15" t="s">
        <v>93</v>
      </c>
      <c r="AG34" s="11"/>
      <c r="AH34" s="11"/>
    </row>
    <row r="35" ht="15.75" customHeight="1">
      <c r="A35" s="3"/>
      <c r="B35" s="33" t="s">
        <v>228</v>
      </c>
      <c r="C35" s="3">
        <v>1.0</v>
      </c>
      <c r="D35" s="3" t="s">
        <v>80</v>
      </c>
      <c r="E35" s="23">
        <v>0.202</v>
      </c>
      <c r="F35" s="3">
        <v>2.0</v>
      </c>
      <c r="G35" s="3">
        <v>0.0</v>
      </c>
      <c r="H35" s="3" t="s">
        <v>229</v>
      </c>
      <c r="I35" s="3">
        <v>0.0</v>
      </c>
      <c r="J35" s="3" t="s">
        <v>121</v>
      </c>
      <c r="K35" s="3">
        <v>13.0</v>
      </c>
      <c r="L35" s="3">
        <v>1.0</v>
      </c>
      <c r="M35" s="7" t="s">
        <v>63</v>
      </c>
      <c r="N35" s="3"/>
      <c r="O35" s="3">
        <v>8.7</v>
      </c>
      <c r="P35" s="3">
        <v>2014.0</v>
      </c>
      <c r="Q35" s="9">
        <v>-7.324</v>
      </c>
      <c r="R35" s="9">
        <v>1.527</v>
      </c>
      <c r="S35" s="9">
        <v>2.166</v>
      </c>
      <c r="T35" s="9">
        <v>1.877</v>
      </c>
      <c r="U35" s="3">
        <v>0.0</v>
      </c>
      <c r="V35" s="3">
        <v>1.0</v>
      </c>
      <c r="W35" s="3">
        <v>2009.0</v>
      </c>
      <c r="X35" s="3">
        <v>46.0</v>
      </c>
      <c r="Y35" s="26">
        <v>0.10369</v>
      </c>
      <c r="Z35" s="26">
        <v>0.14542</v>
      </c>
      <c r="AA35" s="26">
        <v>0.13831</v>
      </c>
      <c r="AB35" s="3"/>
      <c r="AC35" s="3"/>
      <c r="AD35" s="26">
        <v>-0.23373</v>
      </c>
      <c r="AE35" s="26">
        <v>-0.28208</v>
      </c>
      <c r="AF35" s="7" t="s">
        <v>93</v>
      </c>
      <c r="AG35" s="3"/>
      <c r="AH35" s="3"/>
    </row>
    <row r="36" ht="15.75" customHeight="1">
      <c r="A36" s="3"/>
      <c r="B36" s="33" t="s">
        <v>154</v>
      </c>
      <c r="C36" s="3">
        <v>1.0</v>
      </c>
      <c r="D36" s="3" t="s">
        <v>80</v>
      </c>
      <c r="E36" s="23">
        <v>0.075</v>
      </c>
      <c r="F36" s="3">
        <v>4.0</v>
      </c>
      <c r="G36" s="3">
        <v>0.0</v>
      </c>
      <c r="H36" s="3" t="s">
        <v>162</v>
      </c>
      <c r="I36" s="3">
        <v>0.0</v>
      </c>
      <c r="J36" s="3" t="s">
        <v>80</v>
      </c>
      <c r="K36" s="3">
        <v>9.0</v>
      </c>
      <c r="L36" s="3">
        <v>1.0</v>
      </c>
      <c r="M36" s="7" t="s">
        <v>66</v>
      </c>
      <c r="N36" s="3" t="s">
        <v>165</v>
      </c>
      <c r="O36" s="3">
        <v>2.5</v>
      </c>
      <c r="P36" s="3">
        <v>2014.0</v>
      </c>
      <c r="Q36" s="9">
        <v>-10.706</v>
      </c>
      <c r="R36" s="3">
        <v>0.0</v>
      </c>
      <c r="S36" s="9">
        <v>5.398</v>
      </c>
      <c r="T36" s="3">
        <v>0.0</v>
      </c>
      <c r="U36" s="3">
        <v>0.0</v>
      </c>
      <c r="V36" s="3">
        <v>1.0</v>
      </c>
      <c r="W36" s="3">
        <v>2009.0</v>
      </c>
      <c r="X36" s="3">
        <v>46.0</v>
      </c>
      <c r="Y36" s="26">
        <v>0.10369</v>
      </c>
      <c r="Z36" s="26">
        <v>0.14542</v>
      </c>
      <c r="AA36" s="26">
        <v>0.13831</v>
      </c>
      <c r="AB36" s="3"/>
      <c r="AC36" s="3"/>
      <c r="AD36" s="26">
        <v>-0.23373</v>
      </c>
      <c r="AE36" s="26">
        <v>-0.28208</v>
      </c>
      <c r="AF36" s="7" t="s">
        <v>93</v>
      </c>
      <c r="AG36" s="3"/>
      <c r="AH36" s="24"/>
    </row>
    <row r="37" ht="15.75" customHeight="1">
      <c r="A37" s="11" t="s">
        <v>235</v>
      </c>
      <c r="B37" s="29" t="s">
        <v>237</v>
      </c>
      <c r="C37" s="11">
        <v>0.0</v>
      </c>
      <c r="D37" s="11" t="s">
        <v>78</v>
      </c>
      <c r="E37" s="13">
        <v>0.072</v>
      </c>
      <c r="F37" s="11">
        <v>5.0</v>
      </c>
      <c r="G37" s="11">
        <v>0.0</v>
      </c>
      <c r="H37" s="11" t="s">
        <v>239</v>
      </c>
      <c r="I37" s="11"/>
      <c r="J37" s="11"/>
      <c r="K37" s="11"/>
      <c r="L37" s="11"/>
      <c r="M37" s="15"/>
      <c r="N37" s="11"/>
      <c r="O37" s="11">
        <v>6.0</v>
      </c>
      <c r="P37" s="19">
        <v>2009.0</v>
      </c>
      <c r="Q37" s="19">
        <v>-1.613</v>
      </c>
      <c r="R37" s="11">
        <v>0.0</v>
      </c>
      <c r="S37" s="19">
        <v>4.839</v>
      </c>
      <c r="T37" s="11"/>
      <c r="U37" s="11"/>
      <c r="V37" s="11">
        <v>1.0</v>
      </c>
      <c r="W37" s="15">
        <v>2010.0</v>
      </c>
      <c r="X37" s="11" t="s">
        <v>234</v>
      </c>
      <c r="Y37" s="21">
        <v>0.11776</v>
      </c>
      <c r="Z37" s="21">
        <v>0.36</v>
      </c>
      <c r="AA37" s="21">
        <v>0.37</v>
      </c>
      <c r="AB37" s="15" t="s">
        <v>234</v>
      </c>
      <c r="AC37" s="15" t="s">
        <v>234</v>
      </c>
      <c r="AD37" s="15" t="s">
        <v>234</v>
      </c>
      <c r="AE37" s="15" t="s">
        <v>234</v>
      </c>
      <c r="AF37" s="15" t="s">
        <v>68</v>
      </c>
      <c r="AG37" s="15">
        <v>25.1</v>
      </c>
      <c r="AH37" s="27">
        <v>15.1</v>
      </c>
    </row>
    <row r="38" ht="15.75" customHeight="1">
      <c r="A38" s="11" t="s">
        <v>242</v>
      </c>
      <c r="B38" s="29" t="s">
        <v>243</v>
      </c>
      <c r="C38" s="11">
        <v>1.0</v>
      </c>
      <c r="D38" s="11" t="s">
        <v>58</v>
      </c>
      <c r="E38" s="13">
        <v>0.139</v>
      </c>
      <c r="F38" s="11">
        <v>3.0</v>
      </c>
      <c r="G38" s="11">
        <v>0.0</v>
      </c>
      <c r="H38" s="11" t="s">
        <v>244</v>
      </c>
      <c r="I38" s="11">
        <v>0.0</v>
      </c>
      <c r="J38" s="11" t="s">
        <v>245</v>
      </c>
      <c r="K38" s="11">
        <v>36.0</v>
      </c>
      <c r="L38" s="11">
        <v>0.0</v>
      </c>
      <c r="M38" s="15" t="s">
        <v>63</v>
      </c>
      <c r="N38" s="11"/>
      <c r="O38" s="11">
        <v>2.8</v>
      </c>
      <c r="P38" s="11">
        <v>2016.0</v>
      </c>
      <c r="Q38" s="19">
        <v>-12.514</v>
      </c>
      <c r="R38" s="19">
        <v>3.013</v>
      </c>
      <c r="S38" s="19">
        <v>2.202</v>
      </c>
      <c r="T38" s="11">
        <v>0.0</v>
      </c>
      <c r="U38" s="11">
        <v>0.0</v>
      </c>
      <c r="V38" s="11">
        <v>0.0</v>
      </c>
      <c r="W38" s="11">
        <v>2003.0</v>
      </c>
      <c r="X38" s="11">
        <v>13.0</v>
      </c>
      <c r="Y38" s="21">
        <v>0.19995</v>
      </c>
      <c r="Z38" s="21">
        <v>0.35095</v>
      </c>
      <c r="AA38" s="21">
        <v>0.32299</v>
      </c>
      <c r="AB38" s="21">
        <v>0.12</v>
      </c>
      <c r="AC38" s="21">
        <v>0.555299</v>
      </c>
      <c r="AD38" s="21">
        <v>0.469412</v>
      </c>
      <c r="AE38" s="21">
        <v>0.182446</v>
      </c>
      <c r="AF38" s="15" t="s">
        <v>246</v>
      </c>
      <c r="AG38" s="15">
        <v>26.9</v>
      </c>
      <c r="AH38" s="16">
        <v>5.9</v>
      </c>
    </row>
    <row r="39" ht="15.75" customHeight="1">
      <c r="A39" s="11" t="s">
        <v>166</v>
      </c>
      <c r="B39" s="29" t="s">
        <v>167</v>
      </c>
      <c r="C39" s="11">
        <v>1.0</v>
      </c>
      <c r="D39" s="11" t="s">
        <v>58</v>
      </c>
      <c r="E39" s="13">
        <v>0.382</v>
      </c>
      <c r="F39" s="11">
        <v>1.0</v>
      </c>
      <c r="G39" s="11">
        <v>3.0</v>
      </c>
      <c r="H39" s="11" t="s">
        <v>172</v>
      </c>
      <c r="I39" s="11">
        <v>1.0</v>
      </c>
      <c r="J39" s="11" t="s">
        <v>173</v>
      </c>
      <c r="K39" s="11">
        <v>25.0</v>
      </c>
      <c r="L39" s="11">
        <v>1.0</v>
      </c>
      <c r="M39" s="15" t="s">
        <v>66</v>
      </c>
      <c r="N39" s="11" t="s">
        <v>67</v>
      </c>
      <c r="O39" s="11">
        <v>7.1</v>
      </c>
      <c r="P39" s="19">
        <v>2013.0</v>
      </c>
      <c r="Q39" s="19">
        <v>3.81</v>
      </c>
      <c r="R39" s="11">
        <v>0.0</v>
      </c>
      <c r="S39" s="19">
        <v>2.381</v>
      </c>
      <c r="T39" s="11"/>
      <c r="U39" s="11"/>
      <c r="V39" s="11">
        <v>1.0</v>
      </c>
      <c r="W39" s="11">
        <v>2003.0</v>
      </c>
      <c r="X39" s="11">
        <v>11.0</v>
      </c>
      <c r="Y39" s="21">
        <v>0.14762</v>
      </c>
      <c r="Z39" s="21">
        <v>0.40481</v>
      </c>
      <c r="AA39" s="21">
        <v>0.34262</v>
      </c>
      <c r="AB39" s="21">
        <v>-0.45</v>
      </c>
      <c r="AC39" s="21">
        <v>-0.29776</v>
      </c>
      <c r="AD39" s="21">
        <v>-0.26606</v>
      </c>
      <c r="AE39" s="21">
        <v>-0.04572</v>
      </c>
      <c r="AF39" s="15" t="s">
        <v>151</v>
      </c>
      <c r="AG39" s="15">
        <v>72.8</v>
      </c>
      <c r="AH39" s="15">
        <v>14.5</v>
      </c>
    </row>
    <row r="40" ht="15.75" customHeight="1">
      <c r="A40" s="3"/>
      <c r="B40" s="33" t="s">
        <v>247</v>
      </c>
      <c r="C40" s="3">
        <v>1.0</v>
      </c>
      <c r="D40" s="3" t="s">
        <v>116</v>
      </c>
      <c r="E40" s="23">
        <v>0.044</v>
      </c>
      <c r="F40" s="3">
        <v>5.0</v>
      </c>
      <c r="G40" s="3">
        <v>0.0</v>
      </c>
      <c r="H40" s="3" t="s">
        <v>248</v>
      </c>
      <c r="I40" s="3">
        <v>1.0</v>
      </c>
      <c r="J40" s="3" t="s">
        <v>108</v>
      </c>
      <c r="K40" s="3">
        <v>5.0</v>
      </c>
      <c r="L40" s="3">
        <v>1.0</v>
      </c>
      <c r="M40" s="7" t="s">
        <v>63</v>
      </c>
      <c r="N40" s="3"/>
      <c r="O40" s="3">
        <v>7.4</v>
      </c>
      <c r="P40" s="9">
        <v>2013.0</v>
      </c>
      <c r="Q40" s="9">
        <v>15.835</v>
      </c>
      <c r="R40" s="9">
        <v>1.735</v>
      </c>
      <c r="S40" s="9">
        <v>2.386</v>
      </c>
      <c r="T40" s="3"/>
      <c r="U40" s="3"/>
      <c r="V40" s="3">
        <v>1.0</v>
      </c>
      <c r="W40" s="3">
        <v>2013.0</v>
      </c>
      <c r="X40" s="3">
        <v>33.0</v>
      </c>
      <c r="Y40" s="26">
        <v>0.07221</v>
      </c>
      <c r="Z40" s="26">
        <v>0.12154</v>
      </c>
      <c r="AA40" s="26">
        <v>0.11177</v>
      </c>
      <c r="AB40" s="26">
        <v>-0.45</v>
      </c>
      <c r="AC40" s="26">
        <v>-0.29776</v>
      </c>
      <c r="AD40" s="26">
        <v>-0.26606</v>
      </c>
      <c r="AE40" s="26">
        <v>-0.04572</v>
      </c>
      <c r="AF40" s="7" t="s">
        <v>151</v>
      </c>
      <c r="AG40" s="7">
        <v>72.8</v>
      </c>
      <c r="AH40" s="7">
        <v>14.5</v>
      </c>
    </row>
    <row r="41" ht="15.75" customHeight="1">
      <c r="A41" s="3"/>
      <c r="B41" s="33" t="s">
        <v>249</v>
      </c>
      <c r="C41" s="3">
        <v>1.0</v>
      </c>
      <c r="D41" s="3" t="s">
        <v>58</v>
      </c>
      <c r="E41" s="23">
        <v>0.175</v>
      </c>
      <c r="F41" s="3">
        <v>3.0</v>
      </c>
      <c r="G41" s="3">
        <v>2.0</v>
      </c>
      <c r="H41" s="3" t="s">
        <v>250</v>
      </c>
      <c r="I41" s="3">
        <v>0.0</v>
      </c>
      <c r="J41" s="3" t="s">
        <v>116</v>
      </c>
      <c r="K41" s="3">
        <v>6.0</v>
      </c>
      <c r="L41" s="3">
        <v>1.0</v>
      </c>
      <c r="M41" s="7" t="s">
        <v>63</v>
      </c>
      <c r="N41" s="3"/>
      <c r="O41" s="3">
        <v>7.8</v>
      </c>
      <c r="P41" s="9">
        <v>2013.0</v>
      </c>
      <c r="Q41" s="9">
        <v>3.81</v>
      </c>
      <c r="R41" s="3">
        <v>0.0</v>
      </c>
      <c r="S41" s="9">
        <v>2.381</v>
      </c>
      <c r="T41" s="3"/>
      <c r="U41" s="3"/>
      <c r="V41" s="3">
        <v>0.0</v>
      </c>
      <c r="W41" s="3">
        <v>2013.0</v>
      </c>
      <c r="X41" s="3">
        <v>33.0</v>
      </c>
      <c r="Y41" s="26">
        <v>0.07221</v>
      </c>
      <c r="Z41" s="26">
        <v>0.12154</v>
      </c>
      <c r="AA41" s="26">
        <v>0.11177</v>
      </c>
      <c r="AB41" s="26">
        <v>-0.45</v>
      </c>
      <c r="AC41" s="26">
        <v>-0.29776</v>
      </c>
      <c r="AD41" s="26">
        <v>-0.26606</v>
      </c>
      <c r="AE41" s="26">
        <v>-0.04572</v>
      </c>
      <c r="AF41" s="7" t="s">
        <v>151</v>
      </c>
      <c r="AG41" s="7">
        <v>72.8</v>
      </c>
      <c r="AH41" s="7">
        <v>14.5</v>
      </c>
    </row>
    <row r="42" ht="15.75" customHeight="1">
      <c r="A42" s="3"/>
      <c r="B42" s="33" t="s">
        <v>178</v>
      </c>
      <c r="C42" s="3">
        <v>1.0</v>
      </c>
      <c r="D42" s="3" t="s">
        <v>116</v>
      </c>
      <c r="E42" s="23">
        <v>0.325</v>
      </c>
      <c r="F42" s="3">
        <v>1.0</v>
      </c>
      <c r="G42" s="3">
        <v>0.0</v>
      </c>
      <c r="H42" s="3" t="s">
        <v>179</v>
      </c>
      <c r="I42" s="3">
        <v>1.0</v>
      </c>
      <c r="J42" s="3" t="s">
        <v>180</v>
      </c>
      <c r="K42" s="3">
        <v>9.0</v>
      </c>
      <c r="L42" s="3">
        <v>0.0</v>
      </c>
      <c r="M42" s="7" t="s">
        <v>66</v>
      </c>
      <c r="N42" s="3" t="s">
        <v>134</v>
      </c>
      <c r="O42" s="3">
        <v>2.5</v>
      </c>
      <c r="P42" s="9">
        <v>2013.0</v>
      </c>
      <c r="Q42" s="9">
        <v>-49.032</v>
      </c>
      <c r="R42" s="3">
        <v>0.0</v>
      </c>
      <c r="S42" s="9">
        <v>5.161</v>
      </c>
      <c r="T42" s="3"/>
      <c r="U42" s="3"/>
      <c r="V42" s="3">
        <v>1.0</v>
      </c>
      <c r="W42" s="3">
        <v>2013.0</v>
      </c>
      <c r="X42" s="3">
        <v>33.0</v>
      </c>
      <c r="Y42" s="26">
        <v>0.07221</v>
      </c>
      <c r="Z42" s="26">
        <v>0.12154</v>
      </c>
      <c r="AA42" s="26">
        <v>0.11177</v>
      </c>
      <c r="AB42" s="26">
        <v>-0.45</v>
      </c>
      <c r="AC42" s="26">
        <v>-0.29776</v>
      </c>
      <c r="AD42" s="26">
        <v>-0.26606</v>
      </c>
      <c r="AE42" s="26">
        <v>-0.04572</v>
      </c>
      <c r="AF42" s="7" t="s">
        <v>151</v>
      </c>
      <c r="AG42" s="7">
        <v>72.8</v>
      </c>
      <c r="AH42" s="27">
        <v>14.5</v>
      </c>
    </row>
    <row r="43" ht="15.75" customHeight="1">
      <c r="A43" s="11" t="s">
        <v>181</v>
      </c>
      <c r="B43" s="29" t="s">
        <v>183</v>
      </c>
      <c r="C43" s="11">
        <v>0.0</v>
      </c>
      <c r="D43" s="11" t="s">
        <v>184</v>
      </c>
      <c r="E43" s="13">
        <v>0.239</v>
      </c>
      <c r="F43" s="11">
        <v>1.0</v>
      </c>
      <c r="G43" s="11">
        <v>3.0</v>
      </c>
      <c r="H43" s="11" t="s">
        <v>187</v>
      </c>
      <c r="I43" s="11">
        <v>1.0</v>
      </c>
      <c r="J43" s="11" t="s">
        <v>188</v>
      </c>
      <c r="K43" s="11">
        <v>7.0</v>
      </c>
      <c r="L43" s="11">
        <v>0.0</v>
      </c>
      <c r="M43" s="15" t="s">
        <v>66</v>
      </c>
      <c r="N43" s="11" t="s">
        <v>189</v>
      </c>
      <c r="O43" s="11">
        <v>7.3</v>
      </c>
      <c r="P43" s="11">
        <v>2002.0</v>
      </c>
      <c r="Q43" s="19">
        <v>-8.955</v>
      </c>
      <c r="R43" s="11">
        <v>0.0</v>
      </c>
      <c r="S43" s="19">
        <v>7.463</v>
      </c>
      <c r="T43" s="11"/>
      <c r="U43" s="11"/>
      <c r="V43" s="11">
        <v>1.0</v>
      </c>
      <c r="W43" s="11">
        <v>2007.0</v>
      </c>
      <c r="X43" s="11">
        <v>35.0</v>
      </c>
      <c r="Y43" s="21">
        <v>0.06866</v>
      </c>
      <c r="Z43" s="21">
        <v>0.18559</v>
      </c>
      <c r="AA43" s="21">
        <v>0.19763</v>
      </c>
      <c r="AB43" s="11"/>
      <c r="AC43" s="11"/>
      <c r="AD43" s="21">
        <v>-0.05274</v>
      </c>
      <c r="AE43" s="21">
        <v>-0.34032</v>
      </c>
      <c r="AF43" s="15" t="s">
        <v>153</v>
      </c>
      <c r="AG43" s="11"/>
      <c r="AH43" s="12"/>
    </row>
    <row r="44" ht="15.75" customHeight="1">
      <c r="A44" s="11" t="s">
        <v>192</v>
      </c>
      <c r="B44" s="29" t="s">
        <v>193</v>
      </c>
      <c r="C44" s="11">
        <v>1.0</v>
      </c>
      <c r="D44" s="11" t="s">
        <v>194</v>
      </c>
      <c r="E44" s="13">
        <v>0.284</v>
      </c>
      <c r="F44" s="11">
        <v>1.0</v>
      </c>
      <c r="G44" s="11">
        <v>2.0</v>
      </c>
      <c r="H44" s="11" t="s">
        <v>195</v>
      </c>
      <c r="I44" s="11">
        <v>1.0</v>
      </c>
      <c r="J44" s="11" t="s">
        <v>196</v>
      </c>
      <c r="K44" s="11">
        <v>16.0</v>
      </c>
      <c r="L44" s="11">
        <v>1.0</v>
      </c>
      <c r="M44" s="15" t="s">
        <v>66</v>
      </c>
      <c r="N44" s="11" t="s">
        <v>67</v>
      </c>
      <c r="O44" s="11">
        <v>3.9</v>
      </c>
      <c r="P44" s="11">
        <v>2012.0</v>
      </c>
      <c r="Q44" s="19">
        <v>-24.02</v>
      </c>
      <c r="R44" s="11">
        <v>0.0</v>
      </c>
      <c r="S44" s="19">
        <v>0.858</v>
      </c>
      <c r="T44" s="11"/>
      <c r="U44" s="11"/>
      <c r="V44" s="11">
        <v>1.0</v>
      </c>
      <c r="W44" s="11">
        <v>2009.0</v>
      </c>
      <c r="X44" s="11">
        <v>45.0</v>
      </c>
      <c r="Y44" s="21">
        <v>0.08456</v>
      </c>
      <c r="Z44" s="21">
        <v>0.10039</v>
      </c>
      <c r="AA44" s="21">
        <v>0.18996</v>
      </c>
      <c r="AB44" s="11"/>
      <c r="AC44" s="11"/>
      <c r="AD44" s="21">
        <v>-0.28144</v>
      </c>
      <c r="AE44" s="21">
        <v>-0.62414</v>
      </c>
      <c r="AF44" s="15" t="s">
        <v>153</v>
      </c>
      <c r="AG44" s="11"/>
      <c r="AH44" s="11"/>
    </row>
    <row r="45" ht="15.75" customHeight="1">
      <c r="A45" s="3"/>
      <c r="B45" s="33" t="s">
        <v>197</v>
      </c>
      <c r="C45" s="3">
        <v>1.0</v>
      </c>
      <c r="D45" s="3" t="s">
        <v>194</v>
      </c>
      <c r="E45" s="23">
        <v>0.127</v>
      </c>
      <c r="F45" s="3">
        <v>3.0</v>
      </c>
      <c r="G45" s="3">
        <v>2.0</v>
      </c>
      <c r="H45" s="3" t="s">
        <v>198</v>
      </c>
      <c r="I45" s="3">
        <v>1.0</v>
      </c>
      <c r="J45" s="3" t="s">
        <v>199</v>
      </c>
      <c r="K45" s="3">
        <v>3.0</v>
      </c>
      <c r="L45" s="3">
        <v>0.0</v>
      </c>
      <c r="M45" s="7" t="s">
        <v>66</v>
      </c>
      <c r="N45" s="3" t="s">
        <v>76</v>
      </c>
      <c r="O45" s="3">
        <v>5.3</v>
      </c>
      <c r="P45" s="3">
        <v>2012.0</v>
      </c>
      <c r="Q45" s="9">
        <v>2.597</v>
      </c>
      <c r="R45" s="3">
        <v>0.0</v>
      </c>
      <c r="S45" s="9">
        <v>7.143</v>
      </c>
      <c r="T45" s="3"/>
      <c r="U45" s="3"/>
      <c r="V45" s="3">
        <v>1.0</v>
      </c>
      <c r="W45" s="3">
        <v>2009.0</v>
      </c>
      <c r="X45" s="3">
        <v>45.0</v>
      </c>
      <c r="Y45" s="26">
        <v>0.08456</v>
      </c>
      <c r="Z45" s="26">
        <v>0.10039</v>
      </c>
      <c r="AA45" s="26">
        <v>0.18996</v>
      </c>
      <c r="AB45" s="3"/>
      <c r="AC45" s="3"/>
      <c r="AD45" s="26">
        <v>-0.28144</v>
      </c>
      <c r="AE45" s="26">
        <v>-0.62414</v>
      </c>
      <c r="AF45" s="7" t="s">
        <v>153</v>
      </c>
      <c r="AG45" s="3"/>
      <c r="AH45" s="24"/>
    </row>
    <row r="46" ht="15.75" customHeight="1">
      <c r="A46" s="11" t="s">
        <v>251</v>
      </c>
      <c r="B46" s="29" t="s">
        <v>252</v>
      </c>
      <c r="C46" s="11">
        <v>1.0</v>
      </c>
      <c r="D46" s="11" t="s">
        <v>58</v>
      </c>
      <c r="E46" s="13">
        <v>0.104</v>
      </c>
      <c r="F46" s="11">
        <v>4.0</v>
      </c>
      <c r="G46" s="11">
        <v>0.0</v>
      </c>
      <c r="H46" s="11" t="s">
        <v>253</v>
      </c>
      <c r="I46" s="11">
        <v>0.0</v>
      </c>
      <c r="J46" s="11" t="s">
        <v>240</v>
      </c>
      <c r="K46" s="11">
        <v>23.0</v>
      </c>
      <c r="L46" s="11">
        <v>0.0</v>
      </c>
      <c r="M46" s="15" t="s">
        <v>63</v>
      </c>
      <c r="N46" s="11"/>
      <c r="O46" s="11">
        <v>8.8</v>
      </c>
      <c r="P46" s="11">
        <v>2013.0</v>
      </c>
      <c r="Q46" s="19">
        <v>4.704</v>
      </c>
      <c r="R46" s="19">
        <v>1.757</v>
      </c>
      <c r="S46" s="19">
        <v>0.108</v>
      </c>
      <c r="T46" s="11"/>
      <c r="U46" s="11"/>
      <c r="V46" s="11">
        <v>0.0</v>
      </c>
      <c r="W46" s="11">
        <v>2003.0</v>
      </c>
      <c r="X46" s="11">
        <v>6.0</v>
      </c>
      <c r="Y46" s="21">
        <v>0.31074</v>
      </c>
      <c r="Z46" s="21">
        <v>0.6418</v>
      </c>
      <c r="AA46" s="21">
        <v>0.68028</v>
      </c>
      <c r="AB46" s="21">
        <v>0.15</v>
      </c>
      <c r="AC46" s="21">
        <v>0.71049</v>
      </c>
      <c r="AD46" s="21">
        <v>0.632187</v>
      </c>
      <c r="AE46" s="21">
        <v>0.689109</v>
      </c>
      <c r="AF46" s="15" t="s">
        <v>68</v>
      </c>
      <c r="AG46" s="15">
        <v>21.2</v>
      </c>
      <c r="AH46" s="16">
        <v>0.5</v>
      </c>
    </row>
    <row r="47" ht="15.75" customHeight="1">
      <c r="A47" s="11" t="s">
        <v>203</v>
      </c>
      <c r="B47" s="11" t="s">
        <v>204</v>
      </c>
      <c r="C47" s="11">
        <v>0.0</v>
      </c>
      <c r="D47" s="11" t="s">
        <v>205</v>
      </c>
      <c r="E47" s="22">
        <v>0.17</v>
      </c>
      <c r="F47" s="11">
        <v>2.0</v>
      </c>
      <c r="G47" s="11">
        <v>2.0</v>
      </c>
      <c r="H47" s="11" t="s">
        <v>206</v>
      </c>
      <c r="I47" s="11">
        <v>1.0</v>
      </c>
      <c r="J47" s="11">
        <v>2002.0</v>
      </c>
      <c r="K47" s="11">
        <v>1.0</v>
      </c>
      <c r="L47" s="11">
        <v>0.0</v>
      </c>
      <c r="M47" s="15" t="s">
        <v>66</v>
      </c>
      <c r="N47" s="11" t="s">
        <v>165</v>
      </c>
      <c r="O47" s="11">
        <v>8.6</v>
      </c>
      <c r="P47" s="11">
        <v>2002.0</v>
      </c>
      <c r="Q47" s="19">
        <v>14.961</v>
      </c>
      <c r="R47" s="11">
        <v>0.0</v>
      </c>
      <c r="S47" s="11">
        <v>0.0</v>
      </c>
      <c r="T47" s="11"/>
      <c r="U47" s="11"/>
      <c r="V47" s="11">
        <v>1.0</v>
      </c>
      <c r="W47" s="11">
        <v>2003.0</v>
      </c>
      <c r="X47" s="11">
        <v>7.0</v>
      </c>
      <c r="Y47" s="21">
        <v>0.32464</v>
      </c>
      <c r="Z47" s="21">
        <v>0.51363</v>
      </c>
      <c r="AA47" s="21">
        <v>0.4348</v>
      </c>
      <c r="AB47" s="21">
        <v>0.14</v>
      </c>
      <c r="AC47" s="21">
        <v>0.582734</v>
      </c>
      <c r="AD47" s="21">
        <v>0.297421</v>
      </c>
      <c r="AE47" s="21">
        <v>0.516288</v>
      </c>
      <c r="AF47" s="15" t="s">
        <v>68</v>
      </c>
      <c r="AG47" s="15">
        <v>32.4</v>
      </c>
      <c r="AH47" s="15">
        <v>5.1</v>
      </c>
    </row>
    <row r="48" ht="15.75" customHeight="1">
      <c r="A48" s="3"/>
      <c r="B48" s="3" t="s">
        <v>254</v>
      </c>
      <c r="C48" s="3">
        <v>0.0</v>
      </c>
      <c r="D48" s="3" t="s">
        <v>255</v>
      </c>
      <c r="E48" s="23">
        <v>0.016</v>
      </c>
      <c r="F48" s="3">
        <v>10.0</v>
      </c>
      <c r="G48" s="3">
        <v>0.0</v>
      </c>
      <c r="H48" s="3" t="s">
        <v>256</v>
      </c>
      <c r="I48" s="3">
        <v>1.0</v>
      </c>
      <c r="J48" s="3" t="s">
        <v>257</v>
      </c>
      <c r="K48" s="3">
        <v>6.0</v>
      </c>
      <c r="L48" s="3">
        <v>0.0</v>
      </c>
      <c r="M48" s="7" t="s">
        <v>63</v>
      </c>
      <c r="N48" s="3"/>
      <c r="O48" s="3">
        <v>8.7</v>
      </c>
      <c r="P48" s="3">
        <v>2002.0</v>
      </c>
      <c r="Q48" s="9">
        <v>10.138</v>
      </c>
      <c r="R48" s="3">
        <v>0.0</v>
      </c>
      <c r="S48" s="3">
        <v>0.0</v>
      </c>
      <c r="T48" s="3"/>
      <c r="U48" s="3"/>
      <c r="V48" s="3">
        <v>1.0</v>
      </c>
      <c r="W48" s="3">
        <v>2003.0</v>
      </c>
      <c r="X48" s="3">
        <v>7.0</v>
      </c>
      <c r="Y48" s="26">
        <v>0.32464</v>
      </c>
      <c r="Z48" s="26">
        <v>0.51363</v>
      </c>
      <c r="AA48" s="26">
        <v>0.4348</v>
      </c>
      <c r="AB48" s="26">
        <v>0.14</v>
      </c>
      <c r="AC48" s="26">
        <v>0.582734</v>
      </c>
      <c r="AD48" s="26">
        <v>0.297421</v>
      </c>
      <c r="AE48" s="26">
        <v>0.516288</v>
      </c>
      <c r="AF48" s="7" t="s">
        <v>68</v>
      </c>
      <c r="AG48" s="7">
        <v>32.4</v>
      </c>
      <c r="AH48" s="7">
        <v>5.1</v>
      </c>
    </row>
    <row r="49" ht="15.75" customHeight="1">
      <c r="A49" s="3"/>
      <c r="B49" s="3" t="s">
        <v>258</v>
      </c>
      <c r="C49" s="3">
        <v>1.0</v>
      </c>
      <c r="D49" s="3" t="s">
        <v>121</v>
      </c>
      <c r="E49" s="23">
        <v>0.155</v>
      </c>
      <c r="F49" s="3">
        <v>3.0</v>
      </c>
      <c r="G49" s="3">
        <v>1.0</v>
      </c>
      <c r="H49" s="3" t="s">
        <v>259</v>
      </c>
      <c r="I49" s="3">
        <v>1.0</v>
      </c>
      <c r="J49" s="3" t="s">
        <v>121</v>
      </c>
      <c r="K49" s="3">
        <v>13.0</v>
      </c>
      <c r="L49" s="3">
        <v>1.0</v>
      </c>
      <c r="M49" s="7" t="s">
        <v>63</v>
      </c>
      <c r="N49" s="3"/>
      <c r="O49" s="3">
        <v>8.8</v>
      </c>
      <c r="P49" s="3">
        <v>2012.0</v>
      </c>
      <c r="Q49" s="9">
        <v>15.642</v>
      </c>
      <c r="R49" s="9">
        <v>19.633</v>
      </c>
      <c r="S49" s="9">
        <v>1.618</v>
      </c>
      <c r="T49" s="3"/>
      <c r="U49" s="3"/>
      <c r="V49" s="3">
        <v>1.0</v>
      </c>
      <c r="W49" s="3">
        <v>2005.0</v>
      </c>
      <c r="X49" s="3">
        <v>8.0</v>
      </c>
      <c r="Y49" s="26">
        <v>0.34757</v>
      </c>
      <c r="Z49" s="26">
        <v>0.53181</v>
      </c>
      <c r="AA49" s="26">
        <v>0.40457</v>
      </c>
      <c r="AB49" s="26">
        <v>0.14</v>
      </c>
      <c r="AC49" s="26">
        <v>0.582734</v>
      </c>
      <c r="AD49" s="26">
        <v>0.297421</v>
      </c>
      <c r="AE49" s="26">
        <v>0.516288</v>
      </c>
      <c r="AF49" s="7" t="s">
        <v>68</v>
      </c>
      <c r="AG49" s="7">
        <v>32.4</v>
      </c>
      <c r="AH49" s="27">
        <v>5.1</v>
      </c>
    </row>
    <row r="50" ht="15.75" customHeight="1">
      <c r="A50" s="11" t="s">
        <v>260</v>
      </c>
      <c r="B50" s="11" t="s">
        <v>261</v>
      </c>
      <c r="C50" s="11">
        <v>1.0</v>
      </c>
      <c r="D50" s="11" t="s">
        <v>58</v>
      </c>
      <c r="E50" s="13">
        <v>0.229</v>
      </c>
      <c r="F50" s="11">
        <v>2.0</v>
      </c>
      <c r="G50" s="11">
        <v>2.0</v>
      </c>
      <c r="H50" s="11" t="s">
        <v>262</v>
      </c>
      <c r="I50" s="11">
        <v>0.0</v>
      </c>
      <c r="J50" s="11" t="s">
        <v>263</v>
      </c>
      <c r="K50" s="11">
        <v>29.0</v>
      </c>
      <c r="L50" s="11">
        <v>0.0</v>
      </c>
      <c r="M50" s="15" t="s">
        <v>63</v>
      </c>
      <c r="N50" s="11"/>
      <c r="O50" s="11">
        <v>8.8</v>
      </c>
      <c r="P50" s="11">
        <v>2009.0</v>
      </c>
      <c r="Q50" s="19">
        <v>6.763</v>
      </c>
      <c r="R50" s="19">
        <v>0.0</v>
      </c>
      <c r="S50" s="19">
        <v>0.099</v>
      </c>
      <c r="T50" s="11"/>
      <c r="U50" s="11"/>
      <c r="V50" s="11">
        <v>0.0</v>
      </c>
      <c r="W50" s="11">
        <v>2003.0</v>
      </c>
      <c r="X50" s="11">
        <v>4.0</v>
      </c>
      <c r="Y50" s="15" t="s">
        <v>234</v>
      </c>
      <c r="Z50" s="15" t="s">
        <v>234</v>
      </c>
      <c r="AA50" s="15" t="s">
        <v>234</v>
      </c>
      <c r="AB50" s="15" t="s">
        <v>234</v>
      </c>
      <c r="AC50" s="15" t="s">
        <v>234</v>
      </c>
      <c r="AD50" s="15" t="s">
        <v>234</v>
      </c>
      <c r="AE50" s="15" t="s">
        <v>234</v>
      </c>
      <c r="AF50" s="15" t="s">
        <v>68</v>
      </c>
      <c r="AG50" s="15">
        <v>21.8</v>
      </c>
      <c r="AH50" s="27">
        <v>-3.6</v>
      </c>
    </row>
    <row r="51" ht="15.75" customHeight="1">
      <c r="A51" s="11" t="s">
        <v>207</v>
      </c>
      <c r="B51" s="29" t="s">
        <v>208</v>
      </c>
      <c r="C51" s="11">
        <v>1.0</v>
      </c>
      <c r="D51" s="11" t="s">
        <v>209</v>
      </c>
      <c r="E51" s="13">
        <v>0.088</v>
      </c>
      <c r="F51" s="11">
        <v>3.0</v>
      </c>
      <c r="G51" s="11">
        <v>0.0</v>
      </c>
      <c r="H51" s="11" t="s">
        <v>210</v>
      </c>
      <c r="I51" s="11">
        <v>1.0</v>
      </c>
      <c r="J51" s="11" t="s">
        <v>209</v>
      </c>
      <c r="K51" s="11">
        <v>4.0</v>
      </c>
      <c r="L51" s="11">
        <v>1.0</v>
      </c>
      <c r="M51" s="15" t="s">
        <v>66</v>
      </c>
      <c r="N51" s="11" t="s">
        <v>134</v>
      </c>
      <c r="O51" s="11">
        <v>8.7</v>
      </c>
      <c r="P51" s="11"/>
      <c r="Q51" s="11"/>
      <c r="R51" s="11"/>
      <c r="S51" s="11"/>
      <c r="T51" s="11"/>
      <c r="U51" s="11"/>
      <c r="V51" s="11">
        <v>1.0</v>
      </c>
      <c r="W51" s="11">
        <v>2015.0</v>
      </c>
      <c r="X51" s="11">
        <v>36.0</v>
      </c>
      <c r="Y51" s="21">
        <v>0.12725</v>
      </c>
      <c r="Z51" s="21">
        <v>0.16533</v>
      </c>
      <c r="AA51" s="21">
        <v>0.20441</v>
      </c>
      <c r="AB51" s="11"/>
      <c r="AC51" s="11"/>
      <c r="AD51" s="21">
        <v>-0.35</v>
      </c>
      <c r="AE51" s="21">
        <v>0.154</v>
      </c>
      <c r="AF51" s="15" t="s">
        <v>113</v>
      </c>
      <c r="AG51" s="11"/>
      <c r="AH51" s="11"/>
    </row>
    <row r="52" ht="15.75" customHeight="1">
      <c r="A52" s="3"/>
      <c r="B52" s="33" t="s">
        <v>264</v>
      </c>
      <c r="C52" s="3">
        <v>1.0</v>
      </c>
      <c r="D52" s="3" t="s">
        <v>188</v>
      </c>
      <c r="E52" s="31">
        <v>0.08</v>
      </c>
      <c r="F52" s="3">
        <v>5.0</v>
      </c>
      <c r="G52" s="3">
        <v>2.0</v>
      </c>
      <c r="H52" s="3" t="s">
        <v>265</v>
      </c>
      <c r="I52" s="3">
        <v>1.0</v>
      </c>
      <c r="J52" s="3" t="s">
        <v>188</v>
      </c>
      <c r="K52" s="3">
        <v>7.0</v>
      </c>
      <c r="L52" s="3">
        <v>0.0</v>
      </c>
      <c r="M52" s="7" t="s">
        <v>63</v>
      </c>
      <c r="N52" s="3"/>
      <c r="O52" s="3">
        <v>8.9</v>
      </c>
      <c r="P52" s="3">
        <v>2005.0</v>
      </c>
      <c r="Q52" s="9">
        <v>8.333</v>
      </c>
      <c r="R52" s="9">
        <v>2.381</v>
      </c>
      <c r="S52" s="3">
        <v>0.0</v>
      </c>
      <c r="T52" s="3"/>
      <c r="U52" s="3"/>
      <c r="V52" s="3">
        <v>1.0</v>
      </c>
      <c r="W52" s="3">
        <v>2003.0</v>
      </c>
      <c r="X52" s="3">
        <v>22.0</v>
      </c>
      <c r="Y52" s="26">
        <v>0.052</v>
      </c>
      <c r="Z52" s="26">
        <v>0.08408</v>
      </c>
      <c r="AA52" s="26">
        <v>0.128</v>
      </c>
      <c r="AB52" s="3"/>
      <c r="AC52" s="3"/>
      <c r="AD52" s="26">
        <v>-0.35</v>
      </c>
      <c r="AE52" s="26">
        <v>0.154</v>
      </c>
      <c r="AF52" s="7" t="s">
        <v>113</v>
      </c>
      <c r="AG52" s="3"/>
      <c r="AH52" s="3"/>
    </row>
    <row r="53" ht="15.75" customHeight="1">
      <c r="A53" s="3"/>
      <c r="B53" s="33" t="s">
        <v>266</v>
      </c>
      <c r="C53" s="3">
        <v>1.0</v>
      </c>
      <c r="D53" s="3" t="s">
        <v>267</v>
      </c>
      <c r="E53" s="23">
        <v>0.376</v>
      </c>
      <c r="F53" s="3">
        <v>1.0</v>
      </c>
      <c r="G53" s="3">
        <v>3.0</v>
      </c>
      <c r="H53" s="3" t="s">
        <v>268</v>
      </c>
      <c r="I53" s="3">
        <v>1.0</v>
      </c>
      <c r="J53" s="3" t="s">
        <v>196</v>
      </c>
      <c r="K53" s="3">
        <v>16.0</v>
      </c>
      <c r="L53" s="3">
        <v>1.0</v>
      </c>
      <c r="M53" s="7" t="s">
        <v>63</v>
      </c>
      <c r="N53" s="3"/>
      <c r="O53" s="3">
        <v>7.7</v>
      </c>
      <c r="P53" s="3">
        <v>2011.0</v>
      </c>
      <c r="Q53" s="9">
        <v>17.473</v>
      </c>
      <c r="R53" s="9">
        <v>0.93</v>
      </c>
      <c r="S53" s="9">
        <v>0.453</v>
      </c>
      <c r="T53" s="3"/>
      <c r="U53" s="3"/>
      <c r="V53" s="3">
        <v>1.0</v>
      </c>
      <c r="W53" s="3">
        <v>2003.0</v>
      </c>
      <c r="X53" s="3">
        <v>22.0</v>
      </c>
      <c r="Y53" s="26">
        <v>0.052</v>
      </c>
      <c r="Z53" s="26">
        <v>0.08408</v>
      </c>
      <c r="AA53" s="26">
        <v>0.128</v>
      </c>
      <c r="AB53" s="3"/>
      <c r="AC53" s="3"/>
      <c r="AD53" s="26">
        <v>-0.35</v>
      </c>
      <c r="AE53" s="26">
        <v>0.154</v>
      </c>
      <c r="AF53" s="7" t="s">
        <v>113</v>
      </c>
      <c r="AG53" s="3"/>
      <c r="AH53" s="3"/>
    </row>
    <row r="54" ht="15.75" customHeight="1">
      <c r="A54" s="3"/>
      <c r="B54" s="33" t="s">
        <v>270</v>
      </c>
      <c r="C54" s="3">
        <v>1.0</v>
      </c>
      <c r="D54" s="3" t="s">
        <v>188</v>
      </c>
      <c r="E54" s="23">
        <v>0.114</v>
      </c>
      <c r="F54" s="3">
        <v>3.0</v>
      </c>
      <c r="G54" s="3">
        <v>2.0</v>
      </c>
      <c r="H54" s="3" t="s">
        <v>271</v>
      </c>
      <c r="I54" s="3">
        <v>1.0</v>
      </c>
      <c r="J54" s="3" t="s">
        <v>272</v>
      </c>
      <c r="K54" s="3">
        <v>20.0</v>
      </c>
      <c r="L54" s="3">
        <v>0.0</v>
      </c>
      <c r="M54" s="7" t="s">
        <v>63</v>
      </c>
      <c r="N54" s="3"/>
      <c r="O54" s="3">
        <v>4.0</v>
      </c>
      <c r="P54" s="3">
        <v>2005.0</v>
      </c>
      <c r="Q54" s="9">
        <v>-5.637</v>
      </c>
      <c r="R54" s="3">
        <v>0.0</v>
      </c>
      <c r="S54" s="3">
        <v>0.0</v>
      </c>
      <c r="T54" s="3"/>
      <c r="U54" s="3"/>
      <c r="V54" s="3">
        <v>1.0</v>
      </c>
      <c r="W54" s="3">
        <v>2003.0</v>
      </c>
      <c r="X54" s="3">
        <v>22.0</v>
      </c>
      <c r="Y54" s="26">
        <v>0.052</v>
      </c>
      <c r="Z54" s="26">
        <v>0.08408</v>
      </c>
      <c r="AA54" s="26">
        <v>0.128</v>
      </c>
      <c r="AB54" s="3"/>
      <c r="AC54" s="3"/>
      <c r="AD54" s="26">
        <v>-0.35</v>
      </c>
      <c r="AE54" s="26">
        <v>0.154</v>
      </c>
      <c r="AF54" s="7" t="s">
        <v>113</v>
      </c>
      <c r="AG54" s="3"/>
      <c r="AH54" s="24"/>
    </row>
    <row r="55" ht="15.75" customHeight="1">
      <c r="A55" s="11" t="s">
        <v>211</v>
      </c>
      <c r="B55" s="29" t="s">
        <v>212</v>
      </c>
      <c r="C55" s="11">
        <v>1.0</v>
      </c>
      <c r="D55" s="11" t="s">
        <v>213</v>
      </c>
      <c r="E55" s="13">
        <v>0.195</v>
      </c>
      <c r="F55" s="11">
        <v>2.0</v>
      </c>
      <c r="G55" s="11">
        <v>0.0</v>
      </c>
      <c r="H55" s="11" t="s">
        <v>214</v>
      </c>
      <c r="I55" s="11">
        <v>1.0</v>
      </c>
      <c r="J55" s="11" t="s">
        <v>215</v>
      </c>
      <c r="K55" s="11">
        <v>25.0</v>
      </c>
      <c r="L55" s="11">
        <v>0.0</v>
      </c>
      <c r="M55" s="15" t="s">
        <v>66</v>
      </c>
      <c r="N55" s="11" t="s">
        <v>100</v>
      </c>
      <c r="O55" s="11">
        <v>6.7</v>
      </c>
      <c r="P55" s="11">
        <v>2004.0</v>
      </c>
      <c r="Q55" s="19">
        <v>5.56</v>
      </c>
      <c r="R55" s="11">
        <v>0.0</v>
      </c>
      <c r="S55" s="11">
        <v>0.0</v>
      </c>
      <c r="T55" s="11"/>
      <c r="U55" s="11"/>
      <c r="V55" s="11">
        <v>1.0</v>
      </c>
      <c r="W55" s="11">
        <v>2007.0</v>
      </c>
      <c r="X55" s="11">
        <v>32.0</v>
      </c>
      <c r="Y55" s="21">
        <v>0.108</v>
      </c>
      <c r="Z55" s="21">
        <v>0.19431</v>
      </c>
      <c r="AA55" s="21">
        <v>0.19529</v>
      </c>
      <c r="AB55" s="11"/>
      <c r="AC55" s="11"/>
      <c r="AD55" s="21">
        <v>-0.37648</v>
      </c>
      <c r="AE55" s="21">
        <v>-0.58235</v>
      </c>
      <c r="AF55" s="15" t="s">
        <v>93</v>
      </c>
      <c r="AG55" s="11"/>
      <c r="AH55" s="11"/>
    </row>
    <row r="56" ht="15.75" customHeight="1">
      <c r="A56" s="3"/>
      <c r="B56" s="33" t="s">
        <v>218</v>
      </c>
      <c r="C56" s="3">
        <v>0.0</v>
      </c>
      <c r="D56" s="3" t="s">
        <v>219</v>
      </c>
      <c r="E56" s="31">
        <v>0.14</v>
      </c>
      <c r="F56" s="3">
        <v>3.0</v>
      </c>
      <c r="G56" s="3">
        <v>0.0</v>
      </c>
      <c r="H56" s="3" t="s">
        <v>220</v>
      </c>
      <c r="I56" s="3">
        <v>1.0</v>
      </c>
      <c r="J56" s="3" t="s">
        <v>221</v>
      </c>
      <c r="K56" s="3">
        <v>2.0</v>
      </c>
      <c r="L56" s="3">
        <v>0.0</v>
      </c>
      <c r="M56" s="7" t="s">
        <v>66</v>
      </c>
      <c r="N56" s="3" t="s">
        <v>100</v>
      </c>
      <c r="O56" s="3">
        <v>1.2</v>
      </c>
      <c r="P56" s="3">
        <v>2012.0</v>
      </c>
      <c r="Q56" s="9">
        <v>-20.741</v>
      </c>
      <c r="R56" s="3">
        <v>0.0</v>
      </c>
      <c r="S56" s="3">
        <v>0.0</v>
      </c>
      <c r="T56" s="3"/>
      <c r="U56" s="3"/>
      <c r="V56" s="3">
        <v>1.0</v>
      </c>
      <c r="W56" s="3">
        <v>2009.0</v>
      </c>
      <c r="X56" s="3">
        <v>31.0</v>
      </c>
      <c r="Y56" s="26">
        <v>0.11957</v>
      </c>
      <c r="Z56" s="26">
        <v>0.15514</v>
      </c>
      <c r="AA56" s="26">
        <v>0.21464</v>
      </c>
      <c r="AB56" s="3"/>
      <c r="AC56" s="3"/>
      <c r="AD56" s="26">
        <v>-0.37648</v>
      </c>
      <c r="AE56" s="26">
        <v>-0.58235</v>
      </c>
      <c r="AF56" s="7" t="s">
        <v>93</v>
      </c>
      <c r="AG56" s="3"/>
      <c r="AH56" s="24"/>
    </row>
    <row r="57" ht="15.75" customHeight="1">
      <c r="A57" s="11" t="s">
        <v>225</v>
      </c>
      <c r="B57" s="29" t="s">
        <v>226</v>
      </c>
      <c r="C57" s="11">
        <v>1.0</v>
      </c>
      <c r="D57" s="11" t="s">
        <v>205</v>
      </c>
      <c r="E57" s="22">
        <v>0.08</v>
      </c>
      <c r="F57" s="11">
        <v>6.0</v>
      </c>
      <c r="G57" s="11">
        <v>2.0</v>
      </c>
      <c r="H57" s="11" t="s">
        <v>227</v>
      </c>
      <c r="I57" s="11">
        <v>1.0</v>
      </c>
      <c r="J57" s="11" t="s">
        <v>188</v>
      </c>
      <c r="K57" s="11">
        <v>7.0</v>
      </c>
      <c r="L57" s="11">
        <v>0.0</v>
      </c>
      <c r="M57" s="15" t="s">
        <v>66</v>
      </c>
      <c r="N57" s="11" t="s">
        <v>67</v>
      </c>
      <c r="O57" s="11">
        <v>7.2</v>
      </c>
      <c r="P57" s="11">
        <v>2002.0</v>
      </c>
      <c r="Q57" s="19">
        <v>18.486</v>
      </c>
      <c r="R57" s="11">
        <v>0.0</v>
      </c>
      <c r="S57" s="19">
        <v>3.118</v>
      </c>
      <c r="T57" s="11"/>
      <c r="U57" s="11"/>
      <c r="V57" s="11">
        <v>1.0</v>
      </c>
      <c r="W57" s="11">
        <v>2005.0</v>
      </c>
      <c r="X57" s="11">
        <v>30.0</v>
      </c>
      <c r="Y57" s="21">
        <v>0.11271</v>
      </c>
      <c r="Z57" s="21">
        <v>0.23014</v>
      </c>
      <c r="AA57" s="21">
        <v>0.22182</v>
      </c>
      <c r="AB57" s="11"/>
      <c r="AC57" s="11"/>
      <c r="AD57" s="21">
        <v>-0.48843</v>
      </c>
      <c r="AE57" s="21">
        <v>-0.27653</v>
      </c>
      <c r="AF57" s="15" t="s">
        <v>153</v>
      </c>
      <c r="AG57" s="11"/>
      <c r="AH57" s="11"/>
    </row>
    <row r="58" ht="15.75" customHeight="1">
      <c r="A58" s="3"/>
      <c r="B58" s="33" t="s">
        <v>273</v>
      </c>
      <c r="C58" s="3">
        <v>1.0</v>
      </c>
      <c r="D58" s="3" t="s">
        <v>274</v>
      </c>
      <c r="E58" s="23">
        <v>0.444</v>
      </c>
      <c r="F58" s="3">
        <v>1.0</v>
      </c>
      <c r="G58" s="3">
        <v>3.0</v>
      </c>
      <c r="H58" s="3" t="s">
        <v>275</v>
      </c>
      <c r="I58" s="3">
        <v>1.0</v>
      </c>
      <c r="J58" s="3" t="s">
        <v>58</v>
      </c>
      <c r="K58" s="3">
        <v>20.0</v>
      </c>
      <c r="L58" s="3">
        <v>1.0</v>
      </c>
      <c r="M58" s="7" t="s">
        <v>63</v>
      </c>
      <c r="N58" s="3"/>
      <c r="O58" s="3">
        <v>3.4</v>
      </c>
      <c r="P58" s="3">
        <v>2012.0</v>
      </c>
      <c r="Q58" s="9">
        <v>-9.731</v>
      </c>
      <c r="R58" s="9">
        <v>0.128</v>
      </c>
      <c r="S58" s="9">
        <v>0.128</v>
      </c>
      <c r="T58" s="3"/>
      <c r="U58" s="3"/>
      <c r="V58" s="3">
        <v>1.0</v>
      </c>
      <c r="W58" s="3">
        <v>2005.0</v>
      </c>
      <c r="X58" s="3">
        <v>30.0</v>
      </c>
      <c r="Y58" s="26">
        <v>0.11271</v>
      </c>
      <c r="Z58" s="26">
        <v>0.23014</v>
      </c>
      <c r="AA58" s="26">
        <v>0.22182</v>
      </c>
      <c r="AB58" s="3"/>
      <c r="AC58" s="3"/>
      <c r="AD58" s="26">
        <v>-0.48843</v>
      </c>
      <c r="AE58" s="26">
        <v>-0.27653</v>
      </c>
      <c r="AF58" s="7" t="s">
        <v>153</v>
      </c>
      <c r="AG58" s="3"/>
      <c r="AH58" s="3"/>
    </row>
    <row r="59" ht="15.75" customHeight="1">
      <c r="A59" s="3"/>
      <c r="B59" s="33" t="s">
        <v>276</v>
      </c>
      <c r="C59" s="3">
        <v>0.0</v>
      </c>
      <c r="D59" s="3" t="s">
        <v>277</v>
      </c>
      <c r="E59" s="31">
        <v>0.08</v>
      </c>
      <c r="F59" s="3">
        <v>6.0</v>
      </c>
      <c r="G59" s="3">
        <v>2.0</v>
      </c>
      <c r="H59" s="3" t="s">
        <v>278</v>
      </c>
      <c r="I59" s="3">
        <v>1.0</v>
      </c>
      <c r="J59" s="3" t="s">
        <v>279</v>
      </c>
      <c r="K59" s="3">
        <v>2.0</v>
      </c>
      <c r="L59" s="3">
        <v>0.0</v>
      </c>
      <c r="M59" s="7" t="s">
        <v>63</v>
      </c>
      <c r="N59" s="3"/>
      <c r="O59" s="3">
        <v>3.3</v>
      </c>
      <c r="P59" s="3">
        <v>1998.0</v>
      </c>
      <c r="Q59" s="9">
        <v>-6.393</v>
      </c>
      <c r="R59" s="3">
        <v>0.0</v>
      </c>
      <c r="S59" s="9">
        <v>0.457</v>
      </c>
      <c r="T59" s="3"/>
      <c r="U59" s="3"/>
      <c r="V59" s="3">
        <v>1.0</v>
      </c>
      <c r="W59" s="3" t="s">
        <v>234</v>
      </c>
      <c r="X59" s="3" t="s">
        <v>234</v>
      </c>
      <c r="Y59" s="7" t="s">
        <v>234</v>
      </c>
      <c r="Z59" s="7" t="s">
        <v>234</v>
      </c>
      <c r="AA59" s="7" t="s">
        <v>234</v>
      </c>
      <c r="AB59" s="3"/>
      <c r="AC59" s="3"/>
      <c r="AD59" s="26">
        <v>-0.48843</v>
      </c>
      <c r="AE59" s="26">
        <v>-0.27653</v>
      </c>
      <c r="AF59" s="7" t="s">
        <v>153</v>
      </c>
      <c r="AG59" s="3"/>
      <c r="AH59" s="3"/>
    </row>
    <row r="60" ht="15.75" customHeight="1">
      <c r="A60" s="3"/>
      <c r="B60" s="33" t="s">
        <v>280</v>
      </c>
      <c r="C60" s="3">
        <v>0.0</v>
      </c>
      <c r="D60" s="3" t="s">
        <v>96</v>
      </c>
      <c r="E60" s="31">
        <v>0.27</v>
      </c>
      <c r="F60" s="3">
        <v>1.0</v>
      </c>
      <c r="G60" s="3">
        <v>3.0</v>
      </c>
      <c r="H60" s="3" t="s">
        <v>281</v>
      </c>
      <c r="I60" s="3">
        <v>1.0</v>
      </c>
      <c r="J60" s="3" t="s">
        <v>282</v>
      </c>
      <c r="K60" s="3">
        <v>24.0</v>
      </c>
      <c r="L60" s="3">
        <v>0.0</v>
      </c>
      <c r="M60" s="7" t="s">
        <v>63</v>
      </c>
      <c r="N60" s="3"/>
      <c r="O60" s="3">
        <v>4.9</v>
      </c>
      <c r="P60" s="3">
        <v>2010.0</v>
      </c>
      <c r="Q60" s="9">
        <v>12.019</v>
      </c>
      <c r="R60" s="3">
        <v>0.0</v>
      </c>
      <c r="S60" s="9">
        <v>0.481</v>
      </c>
      <c r="T60" s="3"/>
      <c r="U60" s="3"/>
      <c r="V60" s="3">
        <v>1.0</v>
      </c>
      <c r="W60" s="3">
        <v>2005.0</v>
      </c>
      <c r="X60" s="3">
        <v>30.0</v>
      </c>
      <c r="Y60" s="26">
        <v>0.11271</v>
      </c>
      <c r="Z60" s="26">
        <v>0.23014</v>
      </c>
      <c r="AA60" s="26">
        <v>0.22182</v>
      </c>
      <c r="AB60" s="3"/>
      <c r="AC60" s="3"/>
      <c r="AD60" s="26">
        <v>-0.48843</v>
      </c>
      <c r="AE60" s="26">
        <v>-0.27653</v>
      </c>
      <c r="AF60" s="7" t="s">
        <v>153</v>
      </c>
      <c r="AG60" s="3"/>
      <c r="AH60" s="3"/>
    </row>
    <row r="61" ht="15.75" customHeight="1">
      <c r="A61" s="3"/>
      <c r="B61" s="33" t="s">
        <v>283</v>
      </c>
      <c r="C61" s="3">
        <v>1.0</v>
      </c>
      <c r="D61" s="3" t="s">
        <v>284</v>
      </c>
      <c r="E61" s="23">
        <v>0.117</v>
      </c>
      <c r="F61" s="3">
        <v>3.0</v>
      </c>
      <c r="G61" s="3">
        <v>2.0</v>
      </c>
      <c r="H61" s="3" t="s">
        <v>285</v>
      </c>
      <c r="I61" s="3">
        <v>1.0</v>
      </c>
      <c r="J61" s="3" t="s">
        <v>286</v>
      </c>
      <c r="K61" s="3">
        <v>18.0</v>
      </c>
      <c r="L61" s="3">
        <v>0.0</v>
      </c>
      <c r="M61" s="7" t="s">
        <v>63</v>
      </c>
      <c r="N61" s="3"/>
      <c r="O61" s="3">
        <v>7.0</v>
      </c>
      <c r="P61" s="3">
        <v>2012.0</v>
      </c>
      <c r="Q61" s="9">
        <v>15.421</v>
      </c>
      <c r="R61" s="9">
        <v>10.28</v>
      </c>
      <c r="S61" s="9">
        <v>0.467</v>
      </c>
      <c r="T61" s="3"/>
      <c r="U61" s="3"/>
      <c r="V61" s="3">
        <v>1.0</v>
      </c>
      <c r="W61" s="3">
        <v>2005.0</v>
      </c>
      <c r="X61" s="3">
        <v>30.0</v>
      </c>
      <c r="Y61" s="26">
        <v>0.11271</v>
      </c>
      <c r="Z61" s="26">
        <v>0.23014</v>
      </c>
      <c r="AA61" s="26">
        <v>0.22182</v>
      </c>
      <c r="AB61" s="3"/>
      <c r="AC61" s="3"/>
      <c r="AD61" s="26">
        <v>-0.48843</v>
      </c>
      <c r="AE61" s="26">
        <v>-0.27653</v>
      </c>
      <c r="AF61" s="7" t="s">
        <v>153</v>
      </c>
      <c r="AG61" s="3"/>
      <c r="AH61" s="3"/>
    </row>
    <row r="62" ht="15.75" customHeight="1">
      <c r="A62" s="33"/>
      <c r="B62" s="33" t="s">
        <v>287</v>
      </c>
      <c r="C62" s="3">
        <v>1.0</v>
      </c>
      <c r="D62" s="3" t="s">
        <v>80</v>
      </c>
      <c r="E62" s="31">
        <v>0.11</v>
      </c>
      <c r="F62" s="3">
        <v>3.0</v>
      </c>
      <c r="G62" s="3">
        <v>0.0</v>
      </c>
      <c r="H62" s="3" t="s">
        <v>288</v>
      </c>
      <c r="I62" s="3">
        <v>1.0</v>
      </c>
      <c r="J62" s="3" t="s">
        <v>164</v>
      </c>
      <c r="K62" s="3">
        <v>8.0</v>
      </c>
      <c r="L62" s="3">
        <v>1.0</v>
      </c>
      <c r="M62" s="7" t="s">
        <v>63</v>
      </c>
      <c r="N62" s="3"/>
      <c r="O62" s="3">
        <v>7.4</v>
      </c>
      <c r="P62" s="3">
        <v>2012.0</v>
      </c>
      <c r="Q62" s="9">
        <v>21.759</v>
      </c>
      <c r="R62" s="9">
        <v>3.472</v>
      </c>
      <c r="S62" s="9">
        <v>5.556</v>
      </c>
      <c r="T62" s="3"/>
      <c r="U62" s="3"/>
      <c r="V62" s="3">
        <v>1.0</v>
      </c>
      <c r="W62" s="3">
        <v>2009.0</v>
      </c>
      <c r="X62" s="3">
        <v>17.0</v>
      </c>
      <c r="Y62" s="26">
        <v>0.15305</v>
      </c>
      <c r="Z62" s="26">
        <v>0.37617</v>
      </c>
      <c r="AA62" s="26">
        <v>0.38252</v>
      </c>
      <c r="AB62" s="3"/>
      <c r="AC62" s="3"/>
      <c r="AD62" s="26">
        <v>-0.48843</v>
      </c>
      <c r="AE62" s="26">
        <v>-0.27653</v>
      </c>
      <c r="AF62" s="7" t="s">
        <v>153</v>
      </c>
      <c r="AG62" s="3"/>
      <c r="AH62" s="24"/>
    </row>
    <row r="63" ht="15.75" customHeight="1">
      <c r="A63" s="11" t="s">
        <v>289</v>
      </c>
      <c r="B63" s="29" t="s">
        <v>290</v>
      </c>
      <c r="C63" s="11">
        <v>1.0</v>
      </c>
      <c r="D63" s="11" t="s">
        <v>291</v>
      </c>
      <c r="E63" s="13">
        <v>0.063</v>
      </c>
      <c r="F63" s="11">
        <v>6.0</v>
      </c>
      <c r="G63" s="11">
        <v>0.0</v>
      </c>
      <c r="H63" s="11" t="s">
        <v>292</v>
      </c>
      <c r="I63" s="11">
        <v>1.0</v>
      </c>
      <c r="J63" s="11" t="s">
        <v>233</v>
      </c>
      <c r="K63" s="11">
        <v>28.0</v>
      </c>
      <c r="L63" s="11">
        <v>1.0</v>
      </c>
      <c r="M63" s="15" t="s">
        <v>63</v>
      </c>
      <c r="N63" s="11"/>
      <c r="O63" s="11">
        <v>4.8</v>
      </c>
      <c r="P63" s="11">
        <v>2011.0</v>
      </c>
      <c r="Q63" s="19">
        <v>6.038</v>
      </c>
      <c r="R63" s="19">
        <v>0.755</v>
      </c>
      <c r="S63" s="19">
        <v>4.528</v>
      </c>
      <c r="T63" s="11"/>
      <c r="U63" s="11"/>
      <c r="V63" s="11">
        <v>0.0</v>
      </c>
      <c r="W63" s="11">
        <v>2003.0</v>
      </c>
      <c r="X63" s="11">
        <v>19.0</v>
      </c>
      <c r="Y63" s="21">
        <v>0.169</v>
      </c>
      <c r="Z63" s="21">
        <v>0.364</v>
      </c>
      <c r="AA63" s="21">
        <v>0.352</v>
      </c>
      <c r="AB63" s="11"/>
      <c r="AC63" s="11"/>
      <c r="AD63" s="21">
        <v>0.168</v>
      </c>
      <c r="AE63" s="21">
        <v>-0.24059</v>
      </c>
      <c r="AF63" s="15" t="s">
        <v>113</v>
      </c>
      <c r="AG63" s="11"/>
      <c r="AH63" s="12"/>
    </row>
    <row r="64" ht="15.75" customHeight="1">
      <c r="A64" s="11" t="s">
        <v>293</v>
      </c>
      <c r="B64" s="29" t="s">
        <v>294</v>
      </c>
      <c r="C64" s="11">
        <v>1.0</v>
      </c>
      <c r="D64" s="11" t="s">
        <v>209</v>
      </c>
      <c r="E64" s="13">
        <v>0.134</v>
      </c>
      <c r="F64" s="11">
        <v>3.0</v>
      </c>
      <c r="G64" s="11">
        <v>0.0</v>
      </c>
      <c r="H64" s="11" t="s">
        <v>295</v>
      </c>
      <c r="I64" s="11">
        <v>1.0</v>
      </c>
      <c r="J64" s="11" t="s">
        <v>108</v>
      </c>
      <c r="K64" s="11">
        <v>5.0</v>
      </c>
      <c r="L64" s="11">
        <v>1.0</v>
      </c>
      <c r="M64" s="15" t="s">
        <v>63</v>
      </c>
      <c r="N64" s="11"/>
      <c r="O64" s="11">
        <v>1.2</v>
      </c>
      <c r="P64" s="11">
        <v>2016.0</v>
      </c>
      <c r="Q64" s="19">
        <v>-32.952</v>
      </c>
      <c r="R64" s="11">
        <v>0.0</v>
      </c>
      <c r="S64" s="19">
        <v>2.517</v>
      </c>
      <c r="T64" s="11">
        <v>0.0</v>
      </c>
      <c r="U64" s="11">
        <v>0.0</v>
      </c>
      <c r="V64" s="11">
        <v>1.0</v>
      </c>
      <c r="W64" s="11">
        <v>2013.0</v>
      </c>
      <c r="X64" s="11">
        <v>33.0</v>
      </c>
      <c r="Y64" s="21">
        <v>0.04752</v>
      </c>
      <c r="Z64" s="21">
        <v>0.06825</v>
      </c>
      <c r="AA64" s="21">
        <v>0.07616</v>
      </c>
      <c r="AB64" s="11"/>
      <c r="AC64" s="21">
        <v>0.457272</v>
      </c>
      <c r="AD64" s="21">
        <v>0.343788</v>
      </c>
      <c r="AE64" s="21">
        <v>0.073559</v>
      </c>
      <c r="AF64" s="15" t="s">
        <v>151</v>
      </c>
      <c r="AG64" s="15">
        <v>40.7</v>
      </c>
      <c r="AH64" s="16">
        <v>34.0</v>
      </c>
    </row>
    <row r="65" ht="15.75" customHeight="1">
      <c r="A65" s="11" t="s">
        <v>296</v>
      </c>
      <c r="B65" s="29" t="s">
        <v>297</v>
      </c>
      <c r="C65" s="11">
        <v>1.0</v>
      </c>
      <c r="D65" s="11" t="s">
        <v>80</v>
      </c>
      <c r="E65" s="13">
        <v>0.129</v>
      </c>
      <c r="F65" s="11">
        <v>3.0</v>
      </c>
      <c r="G65" s="11">
        <v>0.0</v>
      </c>
      <c r="H65" s="11" t="s">
        <v>298</v>
      </c>
      <c r="I65" s="11">
        <v>0.0</v>
      </c>
      <c r="J65" s="11" t="s">
        <v>99</v>
      </c>
      <c r="K65" s="11">
        <v>14.0</v>
      </c>
      <c r="L65" s="11">
        <v>1.0</v>
      </c>
      <c r="M65" s="15" t="s">
        <v>63</v>
      </c>
      <c r="N65" s="11"/>
      <c r="O65" s="11">
        <v>8.7</v>
      </c>
      <c r="P65" s="11">
        <v>2014.0</v>
      </c>
      <c r="Q65" s="19">
        <v>-6.646</v>
      </c>
      <c r="R65" s="19">
        <v>2.532</v>
      </c>
      <c r="S65" s="11">
        <v>0.0</v>
      </c>
      <c r="T65" s="11">
        <v>0.0</v>
      </c>
      <c r="U65" s="19">
        <v>3.481</v>
      </c>
      <c r="V65" s="11">
        <v>0.0</v>
      </c>
      <c r="W65" s="11">
        <v>2005.0</v>
      </c>
      <c r="X65" s="11">
        <v>8.0</v>
      </c>
      <c r="Y65" s="21">
        <v>0.21777</v>
      </c>
      <c r="Z65" s="21">
        <v>0.46191</v>
      </c>
      <c r="AA65" s="21">
        <v>0.33105</v>
      </c>
      <c r="AB65" s="11"/>
      <c r="AC65" s="21">
        <v>0.32196</v>
      </c>
      <c r="AD65" s="21">
        <v>0.482254</v>
      </c>
      <c r="AE65" s="21">
        <v>0.693041</v>
      </c>
      <c r="AF65" s="15" t="s">
        <v>68</v>
      </c>
      <c r="AG65" s="15">
        <v>28.5</v>
      </c>
      <c r="AH65" s="16">
        <v>11.1</v>
      </c>
    </row>
    <row r="66" ht="15.75" customHeight="1">
      <c r="A66" s="11" t="s">
        <v>230</v>
      </c>
      <c r="B66" s="11" t="s">
        <v>231</v>
      </c>
      <c r="C66" s="11">
        <v>1.0</v>
      </c>
      <c r="D66" s="11" t="s">
        <v>58</v>
      </c>
      <c r="E66" s="13">
        <v>0.294</v>
      </c>
      <c r="F66" s="11">
        <v>1.0</v>
      </c>
      <c r="G66" s="11">
        <v>3.0</v>
      </c>
      <c r="H66" s="11" t="s">
        <v>232</v>
      </c>
      <c r="I66" s="11">
        <v>0.0</v>
      </c>
      <c r="J66" s="11" t="s">
        <v>233</v>
      </c>
      <c r="K66" s="11">
        <v>28.0</v>
      </c>
      <c r="L66" s="11">
        <v>0.0</v>
      </c>
      <c r="M66" s="15" t="s">
        <v>66</v>
      </c>
      <c r="N66" s="11" t="s">
        <v>67</v>
      </c>
      <c r="O66" s="11">
        <v>7.4</v>
      </c>
      <c r="P66" s="11">
        <v>2011.0</v>
      </c>
      <c r="Q66" s="19">
        <v>0.833</v>
      </c>
      <c r="R66" s="11">
        <v>35.0</v>
      </c>
      <c r="S66" s="11">
        <v>0.0</v>
      </c>
      <c r="T66" s="11"/>
      <c r="U66" s="11"/>
      <c r="V66" s="11">
        <v>0.0</v>
      </c>
      <c r="W66" s="11">
        <v>2003.0</v>
      </c>
      <c r="X66" s="11">
        <v>4.0</v>
      </c>
      <c r="Y66" s="15" t="s">
        <v>234</v>
      </c>
      <c r="Z66" s="15" t="s">
        <v>234</v>
      </c>
      <c r="AA66" s="15" t="s">
        <v>234</v>
      </c>
      <c r="AB66" s="15" t="s">
        <v>234</v>
      </c>
      <c r="AC66" s="15" t="s">
        <v>234</v>
      </c>
      <c r="AD66" s="15" t="s">
        <v>234</v>
      </c>
      <c r="AE66" s="15" t="s">
        <v>234</v>
      </c>
      <c r="AF66" s="15" t="s">
        <v>68</v>
      </c>
      <c r="AG66" s="15">
        <v>18.0</v>
      </c>
      <c r="AH66" s="7">
        <v>-1.7</v>
      </c>
    </row>
    <row r="67" ht="15.75" customHeight="1">
      <c r="A67" s="3"/>
      <c r="B67" s="3" t="s">
        <v>236</v>
      </c>
      <c r="C67" s="3">
        <v>1.0</v>
      </c>
      <c r="D67" s="3" t="s">
        <v>58</v>
      </c>
      <c r="E67" s="23">
        <v>0.009</v>
      </c>
      <c r="F67" s="3">
        <v>9.0</v>
      </c>
      <c r="G67" s="3">
        <v>0.0</v>
      </c>
      <c r="H67" s="3" t="s">
        <v>238</v>
      </c>
      <c r="I67" s="3">
        <v>1.0</v>
      </c>
      <c r="J67" s="3" t="s">
        <v>240</v>
      </c>
      <c r="K67" s="3">
        <v>23.0</v>
      </c>
      <c r="L67" s="3">
        <v>0.0</v>
      </c>
      <c r="M67" s="7" t="s">
        <v>66</v>
      </c>
      <c r="N67" s="3" t="s">
        <v>67</v>
      </c>
      <c r="O67" s="3">
        <v>8.7</v>
      </c>
      <c r="P67" s="3">
        <v>2007.0</v>
      </c>
      <c r="Q67" s="9">
        <v>13.303</v>
      </c>
      <c r="R67" s="9">
        <v>2.752</v>
      </c>
      <c r="S67" s="3">
        <v>0.0</v>
      </c>
      <c r="T67" s="3"/>
      <c r="U67" s="3"/>
      <c r="V67" s="3">
        <v>0.0</v>
      </c>
      <c r="W67" s="3">
        <v>2003.0</v>
      </c>
      <c r="X67" s="3">
        <v>4.0</v>
      </c>
      <c r="Y67" s="7" t="s">
        <v>234</v>
      </c>
      <c r="Z67" s="7" t="s">
        <v>234</v>
      </c>
      <c r="AA67" s="7" t="s">
        <v>234</v>
      </c>
      <c r="AB67" s="7" t="s">
        <v>234</v>
      </c>
      <c r="AC67" s="7" t="s">
        <v>234</v>
      </c>
      <c r="AD67" s="7" t="s">
        <v>234</v>
      </c>
      <c r="AE67" s="7" t="s">
        <v>234</v>
      </c>
      <c r="AF67" s="7" t="s">
        <v>68</v>
      </c>
      <c r="AG67" s="7">
        <v>18.0</v>
      </c>
      <c r="AH67" s="7">
        <v>-1.7</v>
      </c>
    </row>
    <row r="68" ht="15.75" customHeight="1">
      <c r="A68" s="3"/>
      <c r="B68" s="3" t="s">
        <v>299</v>
      </c>
      <c r="C68" s="3">
        <v>1.0</v>
      </c>
      <c r="D68" s="3" t="s">
        <v>300</v>
      </c>
      <c r="E68" s="23">
        <v>0.018</v>
      </c>
      <c r="F68" s="3">
        <v>7.0</v>
      </c>
      <c r="G68" s="3">
        <v>0.0</v>
      </c>
      <c r="H68" s="3" t="s">
        <v>301</v>
      </c>
      <c r="I68" s="3">
        <v>0.0</v>
      </c>
      <c r="J68" s="3" t="s">
        <v>302</v>
      </c>
      <c r="K68" s="3">
        <v>20.0</v>
      </c>
      <c r="L68" s="3">
        <v>0.0</v>
      </c>
      <c r="M68" s="7" t="s">
        <v>63</v>
      </c>
      <c r="N68" s="3"/>
      <c r="O68" s="3">
        <v>9.4</v>
      </c>
      <c r="P68" s="3">
        <v>2003.0</v>
      </c>
      <c r="Q68" s="9">
        <v>18.908</v>
      </c>
      <c r="R68" s="9">
        <v>1.681</v>
      </c>
      <c r="S68" s="3">
        <v>0.0</v>
      </c>
      <c r="T68" s="3"/>
      <c r="U68" s="3"/>
      <c r="V68" s="3">
        <v>0.0</v>
      </c>
      <c r="W68" s="3">
        <v>2003.0</v>
      </c>
      <c r="X68" s="3">
        <v>4.0</v>
      </c>
      <c r="Y68" s="7" t="s">
        <v>234</v>
      </c>
      <c r="Z68" s="7" t="s">
        <v>234</v>
      </c>
      <c r="AA68" s="7" t="s">
        <v>234</v>
      </c>
      <c r="AB68" s="7" t="s">
        <v>234</v>
      </c>
      <c r="AC68" s="7" t="s">
        <v>234</v>
      </c>
      <c r="AD68" s="7" t="s">
        <v>234</v>
      </c>
      <c r="AE68" s="7" t="s">
        <v>234</v>
      </c>
      <c r="AF68" s="7" t="s">
        <v>68</v>
      </c>
      <c r="AG68" s="7">
        <v>18.0</v>
      </c>
      <c r="AH68" s="7">
        <v>-1.7</v>
      </c>
    </row>
    <row r="69" ht="15.75" customHeight="1">
      <c r="A69" s="3"/>
      <c r="B69" s="3" t="s">
        <v>303</v>
      </c>
      <c r="C69" s="3">
        <v>1.0</v>
      </c>
      <c r="D69" s="3" t="s">
        <v>164</v>
      </c>
      <c r="E69" s="23">
        <v>0.004</v>
      </c>
      <c r="F69" s="3">
        <v>11.0</v>
      </c>
      <c r="G69" s="3">
        <v>0.0</v>
      </c>
      <c r="H69" s="3" t="s">
        <v>304</v>
      </c>
      <c r="I69" s="3">
        <v>1.0</v>
      </c>
      <c r="J69" s="3" t="s">
        <v>305</v>
      </c>
      <c r="K69" s="3">
        <v>5.0</v>
      </c>
      <c r="L69" s="3">
        <v>0.0</v>
      </c>
      <c r="M69" s="7" t="s">
        <v>63</v>
      </c>
      <c r="N69" s="3"/>
      <c r="O69" s="3">
        <v>8.7</v>
      </c>
      <c r="P69" s="3">
        <v>2011.0</v>
      </c>
      <c r="Q69" s="9">
        <v>-10.526</v>
      </c>
      <c r="R69" s="3">
        <v>0.0</v>
      </c>
      <c r="S69" s="3">
        <v>0.0</v>
      </c>
      <c r="T69" s="3"/>
      <c r="U69" s="3"/>
      <c r="V69" s="3">
        <v>1.0</v>
      </c>
      <c r="W69" s="3">
        <v>2007.0</v>
      </c>
      <c r="X69" s="3">
        <v>5.0</v>
      </c>
      <c r="Y69" s="27" t="s">
        <v>234</v>
      </c>
      <c r="Z69" s="27" t="s">
        <v>234</v>
      </c>
      <c r="AA69" s="27" t="s">
        <v>234</v>
      </c>
      <c r="AB69" s="7" t="s">
        <v>234</v>
      </c>
      <c r="AC69" s="7" t="s">
        <v>234</v>
      </c>
      <c r="AD69" s="7" t="s">
        <v>234</v>
      </c>
      <c r="AE69" s="7" t="s">
        <v>234</v>
      </c>
      <c r="AF69" s="7" t="s">
        <v>68</v>
      </c>
      <c r="AG69" s="7">
        <v>18.0</v>
      </c>
      <c r="AH69" s="27">
        <v>-1.7</v>
      </c>
    </row>
    <row r="70" ht="15.75" customHeight="1">
      <c r="A70" s="12" t="s">
        <v>306</v>
      </c>
      <c r="B70" s="12" t="s">
        <v>307</v>
      </c>
      <c r="C70" s="12">
        <v>1.0</v>
      </c>
      <c r="D70" s="12" t="s">
        <v>186</v>
      </c>
      <c r="E70" s="14">
        <v>0.127</v>
      </c>
      <c r="F70" s="12">
        <v>3.0</v>
      </c>
      <c r="G70" s="12">
        <v>0.0</v>
      </c>
      <c r="H70" s="12" t="s">
        <v>308</v>
      </c>
      <c r="I70" s="12">
        <v>0.0</v>
      </c>
      <c r="J70" s="12" t="s">
        <v>309</v>
      </c>
      <c r="K70" s="12">
        <v>9.0</v>
      </c>
      <c r="L70" s="12">
        <v>0.0</v>
      </c>
      <c r="M70" s="16" t="s">
        <v>63</v>
      </c>
      <c r="N70" s="12"/>
      <c r="O70" s="12">
        <v>7.8</v>
      </c>
      <c r="P70" s="12">
        <v>2015.0</v>
      </c>
      <c r="Q70" s="18">
        <v>-7.784</v>
      </c>
      <c r="R70" s="18">
        <v>16.531</v>
      </c>
      <c r="S70" s="18">
        <v>0.815</v>
      </c>
      <c r="T70" s="12"/>
      <c r="U70" s="12"/>
      <c r="V70" s="12">
        <v>1.0</v>
      </c>
      <c r="W70" s="12">
        <v>2009.0</v>
      </c>
      <c r="X70" s="12">
        <v>17.0</v>
      </c>
      <c r="Y70" s="20">
        <v>0.11686</v>
      </c>
      <c r="Z70" s="21">
        <v>0.17382</v>
      </c>
      <c r="AA70" s="21">
        <v>0.21598</v>
      </c>
      <c r="AB70" s="21">
        <v>-0.1</v>
      </c>
      <c r="AC70" s="21">
        <v>0.340012</v>
      </c>
      <c r="AD70" s="21">
        <v>0.218934</v>
      </c>
      <c r="AE70" s="21">
        <v>0.218085</v>
      </c>
      <c r="AF70" s="16" t="s">
        <v>246</v>
      </c>
      <c r="AG70" s="16">
        <v>24.8</v>
      </c>
      <c r="AH70" s="16">
        <v>14.5</v>
      </c>
    </row>
    <row r="71" ht="15.75" customHeight="1">
      <c r="A71" s="15" t="s">
        <v>241</v>
      </c>
      <c r="B71" s="11"/>
      <c r="C71" s="11">
        <f>AVERAGE(C5:C70)</f>
        <v>0.8333333333</v>
      </c>
      <c r="D71" s="11"/>
      <c r="E71" s="13">
        <f t="shared" ref="E71:F71" si="1">AVERAGE(E5:E70)</f>
        <v>0.1571363636</v>
      </c>
      <c r="F71" s="11">
        <f t="shared" si="1"/>
        <v>3.878787879</v>
      </c>
      <c r="G71" s="11">
        <f>30/66</f>
        <v>0.4545454545</v>
      </c>
      <c r="H71" s="11"/>
      <c r="I71" s="11">
        <f>AVERAGE(I5:I70)</f>
        <v>0.6923076923</v>
      </c>
      <c r="J71" s="11"/>
      <c r="K71" s="11">
        <f t="shared" ref="K71:L71" si="2">AVERAGE(K5:K70)</f>
        <v>12.55384615</v>
      </c>
      <c r="L71" s="11">
        <f t="shared" si="2"/>
        <v>0.4307692308</v>
      </c>
      <c r="M71" s="11"/>
      <c r="N71" s="11"/>
      <c r="O71" s="11">
        <f>AVERAGE(O5:O70)</f>
        <v>6.560606061</v>
      </c>
      <c r="P71" s="11"/>
      <c r="Q71" s="19">
        <f t="shared" ref="Q71:S71" si="3">AVERAGE(Q5:Q70)</f>
        <v>0.9168166667</v>
      </c>
      <c r="R71" s="19">
        <f t="shared" si="3"/>
        <v>2.502933333</v>
      </c>
      <c r="S71" s="19">
        <f t="shared" si="3"/>
        <v>2.121866667</v>
      </c>
      <c r="T71" s="11"/>
      <c r="U71" s="11"/>
      <c r="V71" s="11">
        <f>AVERAGE(V5:V70)</f>
        <v>0.7575757576</v>
      </c>
      <c r="W71" s="11"/>
      <c r="X71" s="11">
        <f>AVERAGE(X5:X70)</f>
        <v>24.421875</v>
      </c>
      <c r="Y71" s="11">
        <f>AVERAGE(Y5:Y49,Y51,Y52,Y53,Y54,Y55,Y56,Y57,Y58,Y60,Y61,Y62,Y63,Y64,Y65,Y70)</f>
        <v>0.1524116667</v>
      </c>
      <c r="Z71" s="11">
        <f>AVERAGE(Z5:Z70)</f>
        <v>0.2922815</v>
      </c>
      <c r="AA71" s="11">
        <f>AVERAGE(AA5:AA49,AA51,AA52,AA53,AA54,AA55,AA56,AA57,AA58,AA60,AA61,AA62,AA63,AA64,AA65,AA70)</f>
        <v>0.2838886667</v>
      </c>
      <c r="AB71" s="11"/>
      <c r="AC71" s="11"/>
      <c r="AD71" s="11"/>
      <c r="AE71" s="11"/>
      <c r="AF71" s="11"/>
      <c r="AG71" s="11">
        <f>AVERAGE(AG64,AG65,AG66,AG67,AG68,AG69,AG70,AG50,AG49,AG48,AG47,AG46,AG42,AG41,AG40,AG39,AG38,AG37,AG33,AG32,AG31,AG30,AG29,AG28,AG27,AG26,AG25,AG23,AG12,AG11,AG10,AG9,AG8,AG7,AG6,AG5)</f>
        <v>35.09722222</v>
      </c>
      <c r="AH71" s="11">
        <f>AVERAGE(AH70,AH69,AH68,AH67,AH66,AH65,AH64,AH50,AH49,AH48,AH47,AH46,AH42,AH41,AH40,AH39,AH38,AH37,AH33,AH32,AH31,AH30,AH29,AH28,AH27,AH26,AH25,AH23,AH12,AH11,AH10,AH9,AH8,AH6,AH7,AH5)</f>
        <v>7.408333333</v>
      </c>
    </row>
    <row r="72" ht="15.75" customHeight="1">
      <c r="A72" s="7" t="s">
        <v>269</v>
      </c>
      <c r="B72" s="3"/>
      <c r="C72" s="3"/>
      <c r="D72" s="3"/>
      <c r="E72" s="23">
        <f t="shared" ref="E72:F72" si="4">STDEV(E5:E70)</f>
        <v>0.1234957348</v>
      </c>
      <c r="F72" s="3">
        <f t="shared" si="4"/>
        <v>2.781892834</v>
      </c>
      <c r="G72" s="3"/>
      <c r="H72" s="3"/>
      <c r="I72" s="3"/>
      <c r="J72" s="3"/>
      <c r="K72" s="3">
        <f>STDEV(K5:K70)</f>
        <v>8.951310605</v>
      </c>
      <c r="L72" s="3"/>
      <c r="M72" s="3"/>
      <c r="N72" s="3"/>
      <c r="O72" s="3">
        <f>STDEV(O5:O70)</f>
        <v>2.547570715</v>
      </c>
      <c r="P72" s="3"/>
      <c r="Q72" s="9">
        <f t="shared" ref="Q72:S72" si="5">STDEV(Q5:Q70)</f>
        <v>19.47712638</v>
      </c>
      <c r="R72" s="9">
        <f t="shared" si="5"/>
        <v>5.73726446</v>
      </c>
      <c r="S72" s="9">
        <f t="shared" si="5"/>
        <v>2.587347162</v>
      </c>
      <c r="T72" s="3"/>
      <c r="U72" s="3"/>
      <c r="V72" s="3"/>
      <c r="W72" s="3"/>
      <c r="X72" s="3">
        <f>STDEV(X5:X70)</f>
        <v>15.92622345</v>
      </c>
      <c r="Y72" s="3">
        <f>STDEV(Y5:Y49,Y51,Y52,Y53,Y54,Y55,Y56,Y57,Y58,Y60,Y61,Y65,Y63,Y64,Y70,Y62)</f>
        <v>0.09336931032</v>
      </c>
      <c r="Z72" s="3">
        <f>stdev(Z5:Z70)</f>
        <v>0.1833450192</v>
      </c>
      <c r="AA72" s="3">
        <f>stdev(AA5:AA49,AA51,AA52,AA53,AA54,AA55,AA56,AA57,AA58,AA60,AA61,AA62,AA63,AA64,AA65,AA70)</f>
        <v>0.1559548701</v>
      </c>
      <c r="AB72" s="3"/>
      <c r="AC72" s="3"/>
      <c r="AD72" s="3"/>
      <c r="AE72" s="3"/>
      <c r="AF72" s="3"/>
      <c r="AG72" s="3"/>
      <c r="AH72" s="3"/>
    </row>
    <row r="73" ht="15.75" customHeight="1">
      <c r="A73" s="3"/>
      <c r="B73" s="3"/>
      <c r="C73" s="3"/>
      <c r="D73" s="3"/>
      <c r="E73" s="2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9"/>
      <c r="R73" s="9"/>
      <c r="S73" s="9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ht="15.75" customHeight="1">
      <c r="A74" s="3"/>
      <c r="B74" s="3"/>
      <c r="C74" s="3"/>
      <c r="D74" s="3"/>
      <c r="E74" s="2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9"/>
      <c r="R74" s="9"/>
      <c r="S74" s="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ht="15.75" customHeight="1">
      <c r="A77" s="3" t="s">
        <v>310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ht="15.75" customHeight="1">
      <c r="A78" s="3" t="s">
        <v>311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ht="15.75" customHeight="1">
      <c r="A79" s="40" t="s">
        <v>312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ht="15.75" customHeight="1">
      <c r="A80" s="7" t="s">
        <v>313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ht="15.75" customHeight="1">
      <c r="A81" s="3" t="s">
        <v>314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ht="15.75" customHeight="1">
      <c r="A83" s="39" t="s">
        <v>315</v>
      </c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2" ref="A79"/>
  </hyperlinks>
  <printOptions/>
  <pageMargins bottom="0.75" footer="0.0" header="0.0" left="0.7" right="0.7" top="0.75"/>
  <pageSetup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33.0"/>
    <col customWidth="1" min="3" max="3" width="11.44"/>
    <col customWidth="1" min="4" max="4" width="9.11"/>
    <col customWidth="1" min="5" max="5" width="11.22"/>
    <col customWidth="1" min="6" max="6" width="10.56"/>
    <col customWidth="1" min="7" max="7" width="11.56"/>
    <col customWidth="1" min="8" max="8" width="20.0"/>
    <col customWidth="1" min="9" max="9" width="11.11"/>
    <col customWidth="1" min="10" max="10" width="8.78"/>
    <col customWidth="1" min="11" max="11" width="10.56"/>
    <col customWidth="1" min="12" max="12" width="10.89"/>
    <col customWidth="1" min="13" max="13" width="10.56"/>
    <col customWidth="1" min="14" max="14" width="11.67"/>
    <col customWidth="1" min="15" max="34" width="10.56"/>
  </cols>
  <sheetData>
    <row r="1" ht="1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ht="15.75" customHeight="1">
      <c r="A2" s="4" t="s">
        <v>2</v>
      </c>
      <c r="B2" s="4" t="s">
        <v>3</v>
      </c>
      <c r="C2" s="4" t="s">
        <v>4</v>
      </c>
      <c r="E2" s="3"/>
      <c r="F2" s="3"/>
      <c r="G2" s="3"/>
      <c r="H2" s="4" t="s">
        <v>5</v>
      </c>
      <c r="I2" s="4"/>
      <c r="J2" s="4"/>
      <c r="K2" s="4"/>
      <c r="L2" s="4"/>
      <c r="M2" s="4"/>
      <c r="N2" s="4"/>
      <c r="O2" s="4" t="s">
        <v>6</v>
      </c>
      <c r="P2" s="4"/>
      <c r="Q2" s="4"/>
      <c r="S2" s="4"/>
      <c r="T2" s="4"/>
      <c r="U2" s="4"/>
      <c r="V2" s="4" t="s">
        <v>7</v>
      </c>
      <c r="W2" s="5" t="s">
        <v>8</v>
      </c>
      <c r="X2" s="5"/>
      <c r="Z2" s="3"/>
      <c r="AA2" s="3"/>
      <c r="AB2" s="3"/>
      <c r="AC2" s="3"/>
      <c r="AD2" s="3"/>
      <c r="AE2" s="3"/>
      <c r="AF2" s="6" t="s">
        <v>9</v>
      </c>
      <c r="AG2" s="6" t="s">
        <v>10</v>
      </c>
      <c r="AH2" s="7"/>
    </row>
    <row r="3" ht="15.75" customHeight="1">
      <c r="A3" s="4"/>
      <c r="B3" s="4"/>
      <c r="C3" s="4"/>
      <c r="D3" s="5" t="s">
        <v>11</v>
      </c>
      <c r="E3" s="4"/>
      <c r="F3" s="4"/>
      <c r="G3" s="4" t="s">
        <v>12</v>
      </c>
      <c r="H3" s="4" t="s">
        <v>13</v>
      </c>
      <c r="I3" s="4" t="s">
        <v>14</v>
      </c>
      <c r="J3" s="4" t="s">
        <v>15</v>
      </c>
      <c r="M3" s="4" t="s">
        <v>16</v>
      </c>
      <c r="N3" s="4"/>
      <c r="O3" s="4" t="s">
        <v>17</v>
      </c>
      <c r="P3" s="4"/>
      <c r="Q3" s="4"/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5" t="s">
        <v>23</v>
      </c>
      <c r="X3" s="5" t="s">
        <v>24</v>
      </c>
      <c r="Y3" s="4" t="s">
        <v>25</v>
      </c>
      <c r="Z3" s="6" t="s">
        <v>26</v>
      </c>
      <c r="AA3" s="6" t="s">
        <v>27</v>
      </c>
      <c r="AB3" s="6" t="s">
        <v>28</v>
      </c>
      <c r="AC3" s="6"/>
      <c r="AD3" s="6"/>
      <c r="AE3" s="6"/>
      <c r="AF3" s="8" t="s">
        <v>29</v>
      </c>
      <c r="AG3" s="6" t="s">
        <v>30</v>
      </c>
      <c r="AH3" s="6"/>
    </row>
    <row r="4" ht="15.75" customHeight="1">
      <c r="A4" s="4"/>
      <c r="B4" s="4"/>
      <c r="C4" s="4" t="s">
        <v>31</v>
      </c>
      <c r="D4" s="4" t="s">
        <v>32</v>
      </c>
      <c r="E4" s="4" t="s">
        <v>33</v>
      </c>
      <c r="F4" s="4" t="s">
        <v>34</v>
      </c>
      <c r="G4" s="4"/>
      <c r="H4" s="4"/>
      <c r="I4" s="4"/>
      <c r="J4" s="4"/>
      <c r="K4" s="4" t="s">
        <v>35</v>
      </c>
      <c r="L4" s="4" t="s">
        <v>36</v>
      </c>
      <c r="M4" s="6" t="s">
        <v>37</v>
      </c>
      <c r="N4" s="4" t="s">
        <v>38</v>
      </c>
      <c r="O4" s="9" t="s">
        <v>39</v>
      </c>
      <c r="P4" s="4" t="s">
        <v>40</v>
      </c>
      <c r="Q4" s="4" t="s">
        <v>41</v>
      </c>
      <c r="R4" s="4" t="s">
        <v>42</v>
      </c>
      <c r="S4" s="4" t="s">
        <v>43</v>
      </c>
      <c r="T4" s="4" t="s">
        <v>44</v>
      </c>
      <c r="U4" s="4" t="s">
        <v>45</v>
      </c>
      <c r="V4" s="4"/>
      <c r="Y4" s="6" t="s">
        <v>46</v>
      </c>
      <c r="Z4" s="6" t="s">
        <v>47</v>
      </c>
      <c r="AA4" s="6" t="s">
        <v>48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10" t="s">
        <v>55</v>
      </c>
    </row>
    <row r="5" ht="15.75" customHeight="1">
      <c r="A5" s="12" t="s">
        <v>56</v>
      </c>
      <c r="B5" s="12" t="s">
        <v>59</v>
      </c>
      <c r="C5" s="12">
        <v>0.0</v>
      </c>
      <c r="D5" s="12" t="s">
        <v>60</v>
      </c>
      <c r="E5" s="14">
        <v>0.057</v>
      </c>
      <c r="F5" s="12">
        <v>5.0</v>
      </c>
      <c r="G5" s="12">
        <v>0.0</v>
      </c>
      <c r="H5" s="12" t="s">
        <v>64</v>
      </c>
      <c r="I5" s="12">
        <v>1.0</v>
      </c>
      <c r="J5" s="12" t="s">
        <v>65</v>
      </c>
      <c r="K5" s="12">
        <v>4.0</v>
      </c>
      <c r="L5" s="12">
        <v>0.0</v>
      </c>
      <c r="M5" s="16" t="s">
        <v>66</v>
      </c>
      <c r="N5" s="12" t="s">
        <v>67</v>
      </c>
      <c r="O5" s="12">
        <v>6.0</v>
      </c>
      <c r="P5" s="18">
        <v>2013.0</v>
      </c>
      <c r="Q5" s="18">
        <v>0.971</v>
      </c>
      <c r="R5" s="18">
        <v>3.803</v>
      </c>
      <c r="S5" s="18">
        <v>8.414</v>
      </c>
      <c r="T5" s="18">
        <v>0.566</v>
      </c>
      <c r="U5" s="18">
        <v>0.243</v>
      </c>
      <c r="V5" s="12">
        <v>1.0</v>
      </c>
      <c r="W5" s="18">
        <v>2011.0</v>
      </c>
      <c r="X5" s="18">
        <v>14.0</v>
      </c>
      <c r="Y5" s="20">
        <v>0.2997</v>
      </c>
      <c r="Z5" s="21">
        <v>0.64181</v>
      </c>
      <c r="AA5" s="21">
        <v>0.62377</v>
      </c>
      <c r="AB5" s="11"/>
      <c r="AC5" s="21">
        <v>0.362854</v>
      </c>
      <c r="AD5" s="21">
        <v>0.321291</v>
      </c>
      <c r="AE5" s="21">
        <v>0.573</v>
      </c>
      <c r="AF5" s="15" t="s">
        <v>68</v>
      </c>
      <c r="AG5" s="16">
        <v>22.6</v>
      </c>
      <c r="AH5" s="16">
        <v>-1.7</v>
      </c>
    </row>
    <row r="6" ht="15.75" customHeight="1">
      <c r="A6" s="11" t="s">
        <v>70</v>
      </c>
      <c r="B6" s="11" t="s">
        <v>71</v>
      </c>
      <c r="C6" s="11">
        <v>1.0</v>
      </c>
      <c r="D6" s="11" t="s">
        <v>73</v>
      </c>
      <c r="E6" s="22">
        <v>0.04</v>
      </c>
      <c r="F6" s="11">
        <v>7.0</v>
      </c>
      <c r="G6" s="11">
        <v>0.0</v>
      </c>
      <c r="H6" s="11" t="s">
        <v>74</v>
      </c>
      <c r="I6" s="11">
        <v>1.0</v>
      </c>
      <c r="J6" s="11" t="s">
        <v>75</v>
      </c>
      <c r="K6" s="11">
        <v>12.0</v>
      </c>
      <c r="L6" s="11">
        <v>1.0</v>
      </c>
      <c r="M6" s="15" t="s">
        <v>66</v>
      </c>
      <c r="N6" s="11" t="s">
        <v>76</v>
      </c>
      <c r="O6" s="11">
        <v>6.0</v>
      </c>
      <c r="P6" s="19">
        <v>2010.0</v>
      </c>
      <c r="Q6" s="19">
        <v>41.463</v>
      </c>
      <c r="R6" s="11">
        <v>0.0</v>
      </c>
      <c r="S6" s="19">
        <v>2.439</v>
      </c>
      <c r="T6" s="11"/>
      <c r="U6" s="11"/>
      <c r="V6" s="11">
        <v>1.0</v>
      </c>
      <c r="W6" s="11">
        <v>2009.0</v>
      </c>
      <c r="X6" s="11">
        <v>11.0</v>
      </c>
      <c r="Y6" s="21">
        <v>0.28484</v>
      </c>
      <c r="Z6" s="21">
        <v>0.41099</v>
      </c>
      <c r="AA6" s="21">
        <v>0.35605</v>
      </c>
      <c r="AB6" s="21">
        <v>0.3</v>
      </c>
      <c r="AC6" s="21">
        <v>0.029139</v>
      </c>
      <c r="AD6" s="21">
        <v>0.265438</v>
      </c>
      <c r="AE6" s="21">
        <v>0.122409</v>
      </c>
      <c r="AF6" s="15" t="s">
        <v>68</v>
      </c>
      <c r="AG6" s="15">
        <v>43.5</v>
      </c>
      <c r="AH6" s="15">
        <v>13.6</v>
      </c>
    </row>
    <row r="7" ht="15.75" customHeight="1">
      <c r="A7" s="24"/>
      <c r="B7" s="24" t="s">
        <v>79</v>
      </c>
      <c r="C7" s="24">
        <v>1.0</v>
      </c>
      <c r="D7" s="24" t="s">
        <v>80</v>
      </c>
      <c r="E7" s="25">
        <v>0.015</v>
      </c>
      <c r="F7" s="24">
        <v>13.0</v>
      </c>
      <c r="G7" s="24">
        <v>0.0</v>
      </c>
      <c r="H7" s="24" t="s">
        <v>81</v>
      </c>
      <c r="I7" s="24">
        <v>1.0</v>
      </c>
      <c r="J7" s="24" t="s">
        <v>82</v>
      </c>
      <c r="K7" s="24">
        <v>10.0</v>
      </c>
      <c r="L7" s="24">
        <v>1.0</v>
      </c>
      <c r="M7" s="27" t="s">
        <v>66</v>
      </c>
      <c r="N7" s="24" t="s">
        <v>83</v>
      </c>
      <c r="O7" s="24">
        <v>7.4</v>
      </c>
      <c r="P7" s="24"/>
      <c r="Q7" s="24"/>
      <c r="R7" s="24"/>
      <c r="S7" s="24"/>
      <c r="T7" s="24"/>
      <c r="U7" s="24"/>
      <c r="V7" s="24">
        <v>1.0</v>
      </c>
      <c r="W7" s="24">
        <v>2009.0</v>
      </c>
      <c r="X7" s="24">
        <v>11.0</v>
      </c>
      <c r="Y7" s="26">
        <v>0.28484</v>
      </c>
      <c r="Z7" s="26">
        <v>0.41099</v>
      </c>
      <c r="AA7" s="26">
        <v>0.35605</v>
      </c>
      <c r="AB7" s="26">
        <v>0.3</v>
      </c>
      <c r="AC7" s="26">
        <v>0.029139</v>
      </c>
      <c r="AD7" s="26">
        <v>0.265438</v>
      </c>
      <c r="AE7" s="26">
        <v>0.122409</v>
      </c>
      <c r="AF7" s="7" t="s">
        <v>68</v>
      </c>
      <c r="AG7" s="27">
        <v>43.5</v>
      </c>
      <c r="AH7" s="27">
        <v>13.6</v>
      </c>
    </row>
    <row r="8" ht="15.75" customHeight="1">
      <c r="A8" s="11" t="s">
        <v>84</v>
      </c>
      <c r="B8" s="29" t="s">
        <v>85</v>
      </c>
      <c r="C8" s="11">
        <v>1.0</v>
      </c>
      <c r="D8" s="11" t="s">
        <v>86</v>
      </c>
      <c r="E8" s="13">
        <v>0.427</v>
      </c>
      <c r="F8" s="11">
        <v>1.0</v>
      </c>
      <c r="G8" s="11">
        <v>3.0</v>
      </c>
      <c r="H8" s="11" t="s">
        <v>88</v>
      </c>
      <c r="I8" s="11">
        <v>1.0</v>
      </c>
      <c r="J8" s="11" t="s">
        <v>89</v>
      </c>
      <c r="K8" s="11">
        <v>8.0</v>
      </c>
      <c r="L8" s="11">
        <v>0.0</v>
      </c>
      <c r="M8" s="15" t="s">
        <v>66</v>
      </c>
      <c r="N8" s="11" t="s">
        <v>90</v>
      </c>
      <c r="O8" s="11">
        <v>5.8</v>
      </c>
      <c r="P8" s="11">
        <v>2005.0</v>
      </c>
      <c r="Q8" s="19">
        <v>-8.56</v>
      </c>
      <c r="R8" s="11">
        <v>0.0</v>
      </c>
      <c r="S8" s="19">
        <v>1.167</v>
      </c>
      <c r="T8" s="11"/>
      <c r="U8" s="11"/>
      <c r="V8" s="11">
        <v>1.0</v>
      </c>
      <c r="W8" s="11">
        <v>2007.0</v>
      </c>
      <c r="X8" s="11">
        <v>54.0</v>
      </c>
      <c r="Y8" s="21">
        <v>0.06755</v>
      </c>
      <c r="Z8" s="21">
        <v>0.13859</v>
      </c>
      <c r="AA8" s="21">
        <v>0.21827</v>
      </c>
      <c r="AB8" s="11"/>
      <c r="AC8" s="11"/>
      <c r="AD8" s="21">
        <v>-0.52291</v>
      </c>
      <c r="AE8" s="21">
        <v>-0.484</v>
      </c>
      <c r="AF8" s="15" t="s">
        <v>93</v>
      </c>
      <c r="AG8" s="11"/>
      <c r="AH8" s="11"/>
    </row>
    <row r="9" ht="15.75" customHeight="1">
      <c r="A9" s="24"/>
      <c r="B9" s="30" t="s">
        <v>94</v>
      </c>
      <c r="C9" s="24">
        <v>1.0</v>
      </c>
      <c r="D9" s="24" t="s">
        <v>97</v>
      </c>
      <c r="E9" s="25">
        <v>0.094</v>
      </c>
      <c r="F9" s="24">
        <v>4.0</v>
      </c>
      <c r="G9" s="24">
        <v>0.0</v>
      </c>
      <c r="H9" s="24" t="s">
        <v>98</v>
      </c>
      <c r="I9" s="24">
        <v>1.0</v>
      </c>
      <c r="J9" s="24" t="s">
        <v>99</v>
      </c>
      <c r="K9" s="24">
        <v>14.0</v>
      </c>
      <c r="L9" s="24">
        <v>1.0</v>
      </c>
      <c r="M9" s="27" t="s">
        <v>66</v>
      </c>
      <c r="N9" s="24" t="s">
        <v>100</v>
      </c>
      <c r="O9" s="24">
        <v>5.5</v>
      </c>
      <c r="P9" s="24">
        <v>2014.0</v>
      </c>
      <c r="Q9" s="32">
        <v>-11.628</v>
      </c>
      <c r="R9" s="32">
        <v>11.628</v>
      </c>
      <c r="S9" s="24">
        <v>0.0</v>
      </c>
      <c r="T9" s="32">
        <v>1.163</v>
      </c>
      <c r="U9" s="24">
        <v>0.0</v>
      </c>
      <c r="V9" s="24">
        <v>1.0</v>
      </c>
      <c r="W9" s="24">
        <v>2007.0</v>
      </c>
      <c r="X9" s="24">
        <v>54.0</v>
      </c>
      <c r="Y9" s="26">
        <v>0.06755</v>
      </c>
      <c r="Z9" s="26">
        <v>0.13859</v>
      </c>
      <c r="AA9" s="26">
        <v>0.21827</v>
      </c>
      <c r="AB9" s="3"/>
      <c r="AC9" s="3"/>
      <c r="AD9" s="26">
        <v>-0.52291</v>
      </c>
      <c r="AE9" s="26">
        <v>-0.484</v>
      </c>
      <c r="AF9" s="7" t="s">
        <v>93</v>
      </c>
      <c r="AG9" s="24"/>
      <c r="AH9" s="24"/>
    </row>
    <row r="10" ht="15.75" customHeight="1">
      <c r="A10" s="11" t="s">
        <v>103</v>
      </c>
      <c r="B10" s="29" t="s">
        <v>104</v>
      </c>
      <c r="C10" s="11">
        <v>1.0</v>
      </c>
      <c r="D10" s="11" t="s">
        <v>105</v>
      </c>
      <c r="E10" s="13">
        <v>0.006</v>
      </c>
      <c r="F10" s="11">
        <v>9.0</v>
      </c>
      <c r="G10" s="11">
        <v>0.0</v>
      </c>
      <c r="H10" s="11" t="s">
        <v>106</v>
      </c>
      <c r="I10" s="11">
        <v>1.0</v>
      </c>
      <c r="J10" s="11" t="s">
        <v>109</v>
      </c>
      <c r="K10" s="11">
        <v>6.0</v>
      </c>
      <c r="L10" s="11">
        <v>0.0</v>
      </c>
      <c r="M10" s="16" t="s">
        <v>66</v>
      </c>
      <c r="N10" s="11" t="s">
        <v>112</v>
      </c>
      <c r="O10" s="11">
        <v>8.7</v>
      </c>
      <c r="P10" s="11"/>
      <c r="Q10" s="11"/>
      <c r="R10" s="11"/>
      <c r="S10" s="11"/>
      <c r="T10" s="11"/>
      <c r="U10" s="11"/>
      <c r="V10" s="11">
        <v>1.0</v>
      </c>
      <c r="W10" s="11">
        <v>2009.0</v>
      </c>
      <c r="X10" s="11">
        <v>33.0</v>
      </c>
      <c r="Y10" s="21">
        <v>0.07</v>
      </c>
      <c r="Z10" s="21">
        <v>0.156</v>
      </c>
      <c r="AA10" s="21">
        <v>0.135</v>
      </c>
      <c r="AB10" s="11"/>
      <c r="AC10" s="11"/>
      <c r="AD10" s="21">
        <v>-0.47</v>
      </c>
      <c r="AE10" s="21">
        <v>-0.51648</v>
      </c>
      <c r="AF10" s="15" t="s">
        <v>113</v>
      </c>
      <c r="AG10" s="11"/>
      <c r="AH10" s="11"/>
    </row>
    <row r="11" ht="15.75" customHeight="1">
      <c r="A11" s="29" t="s">
        <v>114</v>
      </c>
      <c r="B11" s="29" t="s">
        <v>115</v>
      </c>
      <c r="C11" s="11">
        <v>1.0</v>
      </c>
      <c r="D11" s="11" t="s">
        <v>116</v>
      </c>
      <c r="E11" s="13">
        <v>0.296</v>
      </c>
      <c r="F11" s="11">
        <v>1.0</v>
      </c>
      <c r="G11" s="11">
        <v>3.0</v>
      </c>
      <c r="H11" s="11" t="s">
        <v>117</v>
      </c>
      <c r="I11" s="11">
        <v>1.0</v>
      </c>
      <c r="J11" s="11" t="s">
        <v>118</v>
      </c>
      <c r="K11" s="11">
        <v>7.0</v>
      </c>
      <c r="L11" s="11">
        <v>1.0</v>
      </c>
      <c r="M11" s="7" t="s">
        <v>66</v>
      </c>
      <c r="N11" s="11" t="s">
        <v>67</v>
      </c>
      <c r="O11" s="11">
        <v>6.0</v>
      </c>
      <c r="P11" s="11">
        <v>2013.0</v>
      </c>
      <c r="Q11" s="19">
        <v>-9.945</v>
      </c>
      <c r="R11" s="11">
        <v>0.0</v>
      </c>
      <c r="S11" s="19">
        <v>1.657</v>
      </c>
      <c r="T11" s="11"/>
      <c r="U11" s="11"/>
      <c r="V11" s="11">
        <v>1.0</v>
      </c>
      <c r="W11" s="11">
        <v>2011.0</v>
      </c>
      <c r="X11" s="11">
        <v>28.0</v>
      </c>
      <c r="Y11" s="21">
        <v>0.09381</v>
      </c>
      <c r="Z11" s="21">
        <v>0.12035</v>
      </c>
      <c r="AA11" s="21">
        <v>0.14188</v>
      </c>
      <c r="AB11" s="11"/>
      <c r="AC11" s="11"/>
      <c r="AD11" s="21">
        <v>-0.07256</v>
      </c>
      <c r="AE11" s="21">
        <v>-0.08521</v>
      </c>
      <c r="AF11" s="15" t="s">
        <v>113</v>
      </c>
      <c r="AG11" s="11"/>
      <c r="AH11" s="11"/>
    </row>
    <row r="12" ht="15.75" customHeight="1">
      <c r="A12" s="3"/>
      <c r="B12" s="33" t="s">
        <v>122</v>
      </c>
      <c r="C12" s="3">
        <v>1.0</v>
      </c>
      <c r="D12" s="3" t="s">
        <v>60</v>
      </c>
      <c r="E12" s="23">
        <v>0.069</v>
      </c>
      <c r="F12" s="3">
        <v>6.0</v>
      </c>
      <c r="G12" s="3">
        <v>0.0</v>
      </c>
      <c r="H12" s="3" t="s">
        <v>132</v>
      </c>
      <c r="I12" s="3">
        <v>1.0</v>
      </c>
      <c r="J12" s="3" t="s">
        <v>133</v>
      </c>
      <c r="K12" s="3">
        <v>3.0</v>
      </c>
      <c r="L12" s="3">
        <v>0.0</v>
      </c>
      <c r="M12" s="7" t="s">
        <v>66</v>
      </c>
      <c r="N12" s="3" t="s">
        <v>134</v>
      </c>
      <c r="O12" s="3">
        <v>7.4</v>
      </c>
      <c r="P12" s="3">
        <v>2013.0</v>
      </c>
      <c r="Q12" s="9">
        <v>5.498</v>
      </c>
      <c r="R12" s="9">
        <v>1.718</v>
      </c>
      <c r="S12" s="9">
        <v>1.375</v>
      </c>
      <c r="T12" s="3"/>
      <c r="U12" s="3"/>
      <c r="V12" s="3">
        <v>1.0</v>
      </c>
      <c r="W12" s="3">
        <v>2013.0</v>
      </c>
      <c r="X12" s="3">
        <v>31.0</v>
      </c>
      <c r="Y12" s="26">
        <v>0.0998</v>
      </c>
      <c r="Z12" s="26">
        <v>0.11078</v>
      </c>
      <c r="AA12" s="26">
        <v>0.12887</v>
      </c>
      <c r="AB12" s="3"/>
      <c r="AC12" s="3"/>
      <c r="AD12" s="26">
        <v>-0.07256</v>
      </c>
      <c r="AE12" s="26">
        <v>-0.08521</v>
      </c>
      <c r="AF12" s="7" t="s">
        <v>113</v>
      </c>
      <c r="AG12" s="3"/>
      <c r="AH12" s="3"/>
    </row>
    <row r="13" ht="15.75" customHeight="1">
      <c r="A13" s="30"/>
      <c r="B13" s="30" t="s">
        <v>135</v>
      </c>
      <c r="C13" s="24">
        <v>0.0</v>
      </c>
      <c r="D13" s="24" t="s">
        <v>136</v>
      </c>
      <c r="E13" s="25">
        <v>0.109</v>
      </c>
      <c r="F13" s="24">
        <v>5.0</v>
      </c>
      <c r="G13" s="24">
        <v>2.0</v>
      </c>
      <c r="H13" s="24" t="s">
        <v>137</v>
      </c>
      <c r="I13" s="24">
        <v>0.0</v>
      </c>
      <c r="J13" s="24">
        <v>2013.0</v>
      </c>
      <c r="K13" s="24">
        <v>1.0</v>
      </c>
      <c r="L13" s="24">
        <v>0.0</v>
      </c>
      <c r="M13" s="27" t="s">
        <v>66</v>
      </c>
      <c r="N13" s="24" t="s">
        <v>67</v>
      </c>
      <c r="O13" s="24">
        <v>6.0</v>
      </c>
      <c r="P13" s="24">
        <v>2010.0</v>
      </c>
      <c r="Q13" s="32">
        <v>0.83</v>
      </c>
      <c r="R13" s="32">
        <v>0.237</v>
      </c>
      <c r="S13" s="32">
        <v>6.287</v>
      </c>
      <c r="T13" s="24"/>
      <c r="U13" s="24"/>
      <c r="V13" s="24">
        <v>1.0</v>
      </c>
      <c r="W13" s="24">
        <v>2013.0</v>
      </c>
      <c r="X13" s="24">
        <v>31.0</v>
      </c>
      <c r="Y13" s="26">
        <v>0.0998</v>
      </c>
      <c r="Z13" s="26">
        <v>0.11078</v>
      </c>
      <c r="AA13" s="26">
        <v>0.12887</v>
      </c>
      <c r="AB13" s="3"/>
      <c r="AC13" s="3"/>
      <c r="AD13" s="26">
        <v>-0.07256</v>
      </c>
      <c r="AE13" s="26">
        <v>-0.08521</v>
      </c>
      <c r="AF13" s="7" t="s">
        <v>113</v>
      </c>
      <c r="AG13" s="24"/>
      <c r="AH13" s="24"/>
    </row>
    <row r="14" ht="15.75" customHeight="1">
      <c r="A14" s="12" t="s">
        <v>138</v>
      </c>
      <c r="B14" s="34" t="s">
        <v>139</v>
      </c>
      <c r="C14" s="12">
        <v>1.0</v>
      </c>
      <c r="D14" s="12" t="s">
        <v>144</v>
      </c>
      <c r="E14" s="14">
        <v>0.056</v>
      </c>
      <c r="F14" s="12">
        <v>4.0</v>
      </c>
      <c r="G14" s="12">
        <v>2.0</v>
      </c>
      <c r="H14" s="12" t="s">
        <v>145</v>
      </c>
      <c r="I14" s="12">
        <v>1.0</v>
      </c>
      <c r="J14" s="12" t="s">
        <v>126</v>
      </c>
      <c r="K14" s="12">
        <v>19.0</v>
      </c>
      <c r="L14" s="12">
        <v>1.0</v>
      </c>
      <c r="M14" s="16" t="s">
        <v>66</v>
      </c>
      <c r="N14" s="12" t="s">
        <v>100</v>
      </c>
      <c r="O14" s="12">
        <v>9.1</v>
      </c>
      <c r="P14" s="12">
        <v>2007.0</v>
      </c>
      <c r="Q14" s="18">
        <v>-1.571</v>
      </c>
      <c r="R14" s="18">
        <v>0.823</v>
      </c>
      <c r="S14" s="18">
        <v>4.637</v>
      </c>
      <c r="T14" s="12"/>
      <c r="U14" s="12"/>
      <c r="V14" s="12">
        <v>1.0</v>
      </c>
      <c r="W14" s="12">
        <v>2005.0</v>
      </c>
      <c r="X14" s="12">
        <v>16.0</v>
      </c>
      <c r="Y14" s="21">
        <v>0.226</v>
      </c>
      <c r="Z14" s="21">
        <v>0.47</v>
      </c>
      <c r="AA14" s="21">
        <v>0.399</v>
      </c>
      <c r="AB14" s="11"/>
      <c r="AC14" s="21">
        <v>0.248365</v>
      </c>
      <c r="AD14" s="21">
        <v>0.290047</v>
      </c>
      <c r="AE14" s="21">
        <v>-0.374</v>
      </c>
      <c r="AF14" s="15" t="s">
        <v>151</v>
      </c>
      <c r="AG14" s="16">
        <v>22.2</v>
      </c>
      <c r="AH14" s="16">
        <v>11.7</v>
      </c>
    </row>
    <row r="15" ht="15.75" customHeight="1">
      <c r="A15" s="29" t="s">
        <v>152</v>
      </c>
      <c r="B15" s="29" t="s">
        <v>154</v>
      </c>
      <c r="C15" s="11">
        <v>1.0</v>
      </c>
      <c r="D15" s="11" t="s">
        <v>80</v>
      </c>
      <c r="E15" s="13">
        <v>0.075</v>
      </c>
      <c r="F15" s="11">
        <v>4.0</v>
      </c>
      <c r="G15" s="11">
        <v>0.0</v>
      </c>
      <c r="H15" s="11" t="s">
        <v>162</v>
      </c>
      <c r="I15" s="11">
        <v>0.0</v>
      </c>
      <c r="J15" s="11" t="s">
        <v>80</v>
      </c>
      <c r="K15" s="11">
        <v>9.0</v>
      </c>
      <c r="L15" s="11">
        <v>1.0</v>
      </c>
      <c r="M15" s="16" t="s">
        <v>66</v>
      </c>
      <c r="N15" s="11" t="s">
        <v>165</v>
      </c>
      <c r="O15" s="11">
        <v>2.5</v>
      </c>
      <c r="P15" s="11">
        <v>2014.0</v>
      </c>
      <c r="Q15" s="19">
        <v>-10.706</v>
      </c>
      <c r="R15" s="11">
        <v>0.0</v>
      </c>
      <c r="S15" s="19">
        <v>5.398</v>
      </c>
      <c r="T15" s="11">
        <v>0.0</v>
      </c>
      <c r="U15" s="11">
        <v>0.0</v>
      </c>
      <c r="V15" s="11">
        <v>1.0</v>
      </c>
      <c r="W15" s="11">
        <v>2009.0</v>
      </c>
      <c r="X15" s="11">
        <v>46.0</v>
      </c>
      <c r="Y15" s="21">
        <v>0.10369</v>
      </c>
      <c r="Z15" s="21">
        <v>0.14542</v>
      </c>
      <c r="AA15" s="21">
        <v>0.13831</v>
      </c>
      <c r="AB15" s="11"/>
      <c r="AC15" s="11"/>
      <c r="AD15" s="21">
        <v>-0.23373</v>
      </c>
      <c r="AE15" s="21">
        <v>-0.28208</v>
      </c>
      <c r="AF15" s="15" t="s">
        <v>93</v>
      </c>
      <c r="AG15" s="11"/>
      <c r="AH15" s="12"/>
    </row>
    <row r="16" ht="15.75" customHeight="1">
      <c r="A16" s="11" t="s">
        <v>166</v>
      </c>
      <c r="B16" s="29" t="s">
        <v>167</v>
      </c>
      <c r="C16" s="11">
        <v>1.0</v>
      </c>
      <c r="D16" s="11" t="s">
        <v>58</v>
      </c>
      <c r="E16" s="13">
        <v>0.382</v>
      </c>
      <c r="F16" s="11">
        <v>1.0</v>
      </c>
      <c r="G16" s="11">
        <v>3.0</v>
      </c>
      <c r="H16" s="11" t="s">
        <v>172</v>
      </c>
      <c r="I16" s="11">
        <v>1.0</v>
      </c>
      <c r="J16" s="11" t="s">
        <v>173</v>
      </c>
      <c r="K16" s="11">
        <v>25.0</v>
      </c>
      <c r="L16" s="11">
        <v>1.0</v>
      </c>
      <c r="M16" s="7" t="s">
        <v>66</v>
      </c>
      <c r="N16" s="11" t="s">
        <v>67</v>
      </c>
      <c r="O16" s="11">
        <v>7.1</v>
      </c>
      <c r="P16" s="19">
        <v>2013.0</v>
      </c>
      <c r="Q16" s="19">
        <v>3.81</v>
      </c>
      <c r="R16" s="11">
        <v>0.0</v>
      </c>
      <c r="S16" s="19">
        <v>2.381</v>
      </c>
      <c r="T16" s="11"/>
      <c r="U16" s="11"/>
      <c r="V16" s="11">
        <v>1.0</v>
      </c>
      <c r="W16" s="11">
        <v>2003.0</v>
      </c>
      <c r="X16" s="11">
        <v>11.0</v>
      </c>
      <c r="Y16" s="21">
        <v>0.14762</v>
      </c>
      <c r="Z16" s="21">
        <v>0.40481</v>
      </c>
      <c r="AA16" s="21">
        <v>0.34262</v>
      </c>
      <c r="AB16" s="21">
        <v>-0.45</v>
      </c>
      <c r="AC16" s="21">
        <v>-0.29776</v>
      </c>
      <c r="AD16" s="21">
        <v>-0.26606</v>
      </c>
      <c r="AE16" s="21">
        <v>-0.04572</v>
      </c>
      <c r="AF16" s="15" t="s">
        <v>151</v>
      </c>
      <c r="AG16" s="15">
        <v>72.8</v>
      </c>
      <c r="AH16" s="7">
        <v>14.5</v>
      </c>
    </row>
    <row r="17" ht="15.75" customHeight="1">
      <c r="A17" s="3"/>
      <c r="B17" s="33" t="s">
        <v>178</v>
      </c>
      <c r="C17" s="3">
        <v>1.0</v>
      </c>
      <c r="D17" s="3" t="s">
        <v>116</v>
      </c>
      <c r="E17" s="23">
        <v>0.325</v>
      </c>
      <c r="F17" s="3">
        <v>1.0</v>
      </c>
      <c r="G17" s="3">
        <v>0.0</v>
      </c>
      <c r="H17" s="3" t="s">
        <v>179</v>
      </c>
      <c r="I17" s="3">
        <v>1.0</v>
      </c>
      <c r="J17" s="3" t="s">
        <v>180</v>
      </c>
      <c r="K17" s="3">
        <v>9.0</v>
      </c>
      <c r="L17" s="3">
        <v>0.0</v>
      </c>
      <c r="M17" s="27" t="s">
        <v>66</v>
      </c>
      <c r="N17" s="3" t="s">
        <v>134</v>
      </c>
      <c r="O17" s="3">
        <v>2.5</v>
      </c>
      <c r="P17" s="9">
        <v>2013.0</v>
      </c>
      <c r="Q17" s="9">
        <v>-49.032</v>
      </c>
      <c r="R17" s="3">
        <v>0.0</v>
      </c>
      <c r="S17" s="9">
        <v>5.161</v>
      </c>
      <c r="T17" s="3"/>
      <c r="U17" s="3"/>
      <c r="V17" s="3">
        <v>1.0</v>
      </c>
      <c r="W17" s="3">
        <v>2013.0</v>
      </c>
      <c r="X17" s="3">
        <v>33.0</v>
      </c>
      <c r="Y17" s="26">
        <v>0.07221</v>
      </c>
      <c r="Z17" s="26">
        <v>0.12154</v>
      </c>
      <c r="AA17" s="26">
        <v>0.11177</v>
      </c>
      <c r="AB17" s="26">
        <v>-0.45</v>
      </c>
      <c r="AC17" s="26">
        <v>-0.29776</v>
      </c>
      <c r="AD17" s="26">
        <v>-0.26606</v>
      </c>
      <c r="AE17" s="26">
        <v>-0.04572</v>
      </c>
      <c r="AF17" s="7" t="s">
        <v>151</v>
      </c>
      <c r="AG17" s="7">
        <v>72.8</v>
      </c>
      <c r="AH17" s="7">
        <v>14.5</v>
      </c>
    </row>
    <row r="18" ht="15.75" customHeight="1">
      <c r="A18" s="11" t="s">
        <v>181</v>
      </c>
      <c r="B18" s="29" t="s">
        <v>183</v>
      </c>
      <c r="C18" s="11">
        <v>0.0</v>
      </c>
      <c r="D18" s="11" t="s">
        <v>184</v>
      </c>
      <c r="E18" s="13">
        <v>0.239</v>
      </c>
      <c r="F18" s="11">
        <v>1.0</v>
      </c>
      <c r="G18" s="11">
        <v>3.0</v>
      </c>
      <c r="H18" s="11" t="s">
        <v>187</v>
      </c>
      <c r="I18" s="11">
        <v>1.0</v>
      </c>
      <c r="J18" s="11" t="s">
        <v>188</v>
      </c>
      <c r="K18" s="11">
        <v>7.0</v>
      </c>
      <c r="L18" s="11">
        <v>0.0</v>
      </c>
      <c r="M18" s="27" t="s">
        <v>66</v>
      </c>
      <c r="N18" s="11" t="s">
        <v>189</v>
      </c>
      <c r="O18" s="11">
        <v>7.3</v>
      </c>
      <c r="P18" s="11">
        <v>2002.0</v>
      </c>
      <c r="Q18" s="19">
        <v>-8.955</v>
      </c>
      <c r="R18" s="11">
        <v>0.0</v>
      </c>
      <c r="S18" s="19">
        <v>7.463</v>
      </c>
      <c r="T18" s="11"/>
      <c r="U18" s="11"/>
      <c r="V18" s="11">
        <v>1.0</v>
      </c>
      <c r="W18" s="11">
        <v>2007.0</v>
      </c>
      <c r="X18" s="11">
        <v>35.0</v>
      </c>
      <c r="Y18" s="21">
        <v>0.06866</v>
      </c>
      <c r="Z18" s="21">
        <v>0.18559</v>
      </c>
      <c r="AA18" s="21">
        <v>0.19763</v>
      </c>
      <c r="AB18" s="11"/>
      <c r="AC18" s="11"/>
      <c r="AD18" s="21">
        <v>-0.05274</v>
      </c>
      <c r="AE18" s="21">
        <v>-0.34032</v>
      </c>
      <c r="AF18" s="15" t="s">
        <v>153</v>
      </c>
      <c r="AG18" s="11"/>
      <c r="AH18" s="11"/>
    </row>
    <row r="19" ht="15.75" customHeight="1">
      <c r="A19" s="11" t="s">
        <v>192</v>
      </c>
      <c r="B19" s="29" t="s">
        <v>193</v>
      </c>
      <c r="C19" s="11">
        <v>1.0</v>
      </c>
      <c r="D19" s="11" t="s">
        <v>194</v>
      </c>
      <c r="E19" s="13">
        <v>0.284</v>
      </c>
      <c r="F19" s="11">
        <v>1.0</v>
      </c>
      <c r="G19" s="11">
        <v>2.0</v>
      </c>
      <c r="H19" s="11" t="s">
        <v>195</v>
      </c>
      <c r="I19" s="11">
        <v>1.0</v>
      </c>
      <c r="J19" s="11" t="s">
        <v>196</v>
      </c>
      <c r="K19" s="11">
        <v>16.0</v>
      </c>
      <c r="L19" s="11">
        <v>1.0</v>
      </c>
      <c r="M19" s="7" t="s">
        <v>66</v>
      </c>
      <c r="N19" s="11" t="s">
        <v>67</v>
      </c>
      <c r="O19" s="11">
        <v>3.9</v>
      </c>
      <c r="P19" s="11">
        <v>2012.0</v>
      </c>
      <c r="Q19" s="19">
        <v>-24.02</v>
      </c>
      <c r="R19" s="11">
        <v>0.0</v>
      </c>
      <c r="S19" s="19">
        <v>0.858</v>
      </c>
      <c r="T19" s="11"/>
      <c r="U19" s="11"/>
      <c r="V19" s="11">
        <v>1.0</v>
      </c>
      <c r="W19" s="11">
        <v>2009.0</v>
      </c>
      <c r="X19" s="11">
        <v>45.0</v>
      </c>
      <c r="Y19" s="21">
        <v>0.08456</v>
      </c>
      <c r="Z19" s="21">
        <v>0.10039</v>
      </c>
      <c r="AA19" s="21">
        <v>0.18996</v>
      </c>
      <c r="AB19" s="11"/>
      <c r="AC19" s="11"/>
      <c r="AD19" s="21">
        <v>-0.28144</v>
      </c>
      <c r="AE19" s="21">
        <v>-0.62414</v>
      </c>
      <c r="AF19" s="15" t="s">
        <v>153</v>
      </c>
      <c r="AG19" s="11"/>
      <c r="AH19" s="11"/>
    </row>
    <row r="20" ht="15.75" customHeight="1">
      <c r="A20" s="3"/>
      <c r="B20" s="33" t="s">
        <v>197</v>
      </c>
      <c r="C20" s="3">
        <v>1.0</v>
      </c>
      <c r="D20" s="3" t="s">
        <v>194</v>
      </c>
      <c r="E20" s="23">
        <v>0.127</v>
      </c>
      <c r="F20" s="3">
        <v>3.0</v>
      </c>
      <c r="G20" s="3">
        <v>2.0</v>
      </c>
      <c r="H20" s="3" t="s">
        <v>198</v>
      </c>
      <c r="I20" s="3">
        <v>1.0</v>
      </c>
      <c r="J20" s="3" t="s">
        <v>199</v>
      </c>
      <c r="K20" s="3">
        <v>3.0</v>
      </c>
      <c r="L20" s="3">
        <v>0.0</v>
      </c>
      <c r="M20" s="27" t="s">
        <v>66</v>
      </c>
      <c r="N20" s="3" t="s">
        <v>76</v>
      </c>
      <c r="O20" s="3">
        <v>5.3</v>
      </c>
      <c r="P20" s="3">
        <v>2012.0</v>
      </c>
      <c r="Q20" s="9">
        <v>2.597</v>
      </c>
      <c r="R20" s="3">
        <v>0.0</v>
      </c>
      <c r="S20" s="9">
        <v>7.143</v>
      </c>
      <c r="T20" s="3"/>
      <c r="U20" s="3"/>
      <c r="V20" s="3">
        <v>1.0</v>
      </c>
      <c r="W20" s="3">
        <v>2009.0</v>
      </c>
      <c r="X20" s="3">
        <v>45.0</v>
      </c>
      <c r="Y20" s="26">
        <v>0.08456</v>
      </c>
      <c r="Z20" s="28">
        <v>0.10039</v>
      </c>
      <c r="AA20" s="26">
        <v>0.18996</v>
      </c>
      <c r="AB20" s="3"/>
      <c r="AC20" s="3"/>
      <c r="AD20" s="26">
        <v>-0.28144</v>
      </c>
      <c r="AE20" s="26">
        <v>-0.62414</v>
      </c>
      <c r="AF20" s="7" t="s">
        <v>153</v>
      </c>
      <c r="AG20" s="24"/>
      <c r="AH20" s="24"/>
    </row>
    <row r="21" ht="15.75" customHeight="1">
      <c r="A21" s="11" t="s">
        <v>203</v>
      </c>
      <c r="B21" s="11" t="s">
        <v>204</v>
      </c>
      <c r="C21" s="11">
        <v>0.0</v>
      </c>
      <c r="D21" s="11" t="s">
        <v>205</v>
      </c>
      <c r="E21" s="22">
        <v>0.17</v>
      </c>
      <c r="F21" s="11">
        <v>2.0</v>
      </c>
      <c r="G21" s="11">
        <v>2.0</v>
      </c>
      <c r="H21" s="11" t="s">
        <v>206</v>
      </c>
      <c r="I21" s="11">
        <v>1.0</v>
      </c>
      <c r="J21" s="11">
        <v>2002.0</v>
      </c>
      <c r="K21" s="11">
        <v>1.0</v>
      </c>
      <c r="L21" s="11">
        <v>0.0</v>
      </c>
      <c r="M21" s="27" t="s">
        <v>66</v>
      </c>
      <c r="N21" s="11" t="s">
        <v>165</v>
      </c>
      <c r="O21" s="11">
        <v>8.6</v>
      </c>
      <c r="P21" s="11">
        <v>2002.0</v>
      </c>
      <c r="Q21" s="19">
        <v>14.961</v>
      </c>
      <c r="R21" s="11">
        <v>0.0</v>
      </c>
      <c r="S21" s="11">
        <v>0.0</v>
      </c>
      <c r="T21" s="11"/>
      <c r="U21" s="11"/>
      <c r="V21" s="11">
        <v>1.0</v>
      </c>
      <c r="W21" s="11">
        <v>2003.0</v>
      </c>
      <c r="X21" s="11">
        <v>7.0</v>
      </c>
      <c r="Y21" s="21">
        <v>0.32464</v>
      </c>
      <c r="Z21" s="21">
        <v>0.51363</v>
      </c>
      <c r="AA21" s="21">
        <v>0.4348</v>
      </c>
      <c r="AB21" s="21">
        <v>0.14</v>
      </c>
      <c r="AC21" s="21">
        <v>0.582734</v>
      </c>
      <c r="AD21" s="21">
        <v>0.297421</v>
      </c>
      <c r="AE21" s="21">
        <v>0.516288</v>
      </c>
      <c r="AF21" s="15" t="s">
        <v>68</v>
      </c>
      <c r="AG21" s="7">
        <v>32.4</v>
      </c>
      <c r="AH21" s="27">
        <v>5.1</v>
      </c>
    </row>
    <row r="22" ht="15.75" customHeight="1">
      <c r="A22" s="11" t="s">
        <v>207</v>
      </c>
      <c r="B22" s="29" t="s">
        <v>208</v>
      </c>
      <c r="C22" s="11">
        <v>1.0</v>
      </c>
      <c r="D22" s="11" t="s">
        <v>209</v>
      </c>
      <c r="E22" s="13">
        <v>0.088</v>
      </c>
      <c r="F22" s="11">
        <v>3.0</v>
      </c>
      <c r="G22" s="11">
        <v>0.0</v>
      </c>
      <c r="H22" s="11" t="s">
        <v>210</v>
      </c>
      <c r="I22" s="11">
        <v>1.0</v>
      </c>
      <c r="J22" s="11" t="s">
        <v>209</v>
      </c>
      <c r="K22" s="11">
        <v>4.0</v>
      </c>
      <c r="L22" s="11">
        <v>1.0</v>
      </c>
      <c r="M22" s="7" t="s">
        <v>66</v>
      </c>
      <c r="N22" s="11" t="s">
        <v>134</v>
      </c>
      <c r="O22" s="11">
        <v>8.7</v>
      </c>
      <c r="P22" s="11"/>
      <c r="Q22" s="11"/>
      <c r="R22" s="11"/>
      <c r="S22" s="11"/>
      <c r="T22" s="11"/>
      <c r="U22" s="11"/>
      <c r="V22" s="11">
        <v>1.0</v>
      </c>
      <c r="W22" s="11">
        <v>2015.0</v>
      </c>
      <c r="X22" s="11">
        <v>36.0</v>
      </c>
      <c r="Y22" s="21">
        <v>0.12725</v>
      </c>
      <c r="Z22" s="21">
        <v>0.16533</v>
      </c>
      <c r="AA22" s="21">
        <v>0.20441</v>
      </c>
      <c r="AB22" s="11"/>
      <c r="AC22" s="11"/>
      <c r="AD22" s="21">
        <v>-0.35</v>
      </c>
      <c r="AE22" s="21">
        <v>0.154</v>
      </c>
      <c r="AF22" s="15" t="s">
        <v>113</v>
      </c>
      <c r="AG22" s="11"/>
      <c r="AH22" s="11"/>
    </row>
    <row r="23" ht="15.75" customHeight="1">
      <c r="A23" s="11" t="s">
        <v>211</v>
      </c>
      <c r="B23" s="29" t="s">
        <v>212</v>
      </c>
      <c r="C23" s="11">
        <v>1.0</v>
      </c>
      <c r="D23" s="11" t="s">
        <v>213</v>
      </c>
      <c r="E23" s="13">
        <v>0.195</v>
      </c>
      <c r="F23" s="11">
        <v>2.0</v>
      </c>
      <c r="G23" s="11">
        <v>0.0</v>
      </c>
      <c r="H23" s="11" t="s">
        <v>214</v>
      </c>
      <c r="I23" s="11">
        <v>1.0</v>
      </c>
      <c r="J23" s="11" t="s">
        <v>215</v>
      </c>
      <c r="K23" s="11">
        <v>25.0</v>
      </c>
      <c r="L23" s="11">
        <v>0.0</v>
      </c>
      <c r="M23" s="15" t="s">
        <v>66</v>
      </c>
      <c r="N23" s="11" t="s">
        <v>100</v>
      </c>
      <c r="O23" s="11">
        <v>6.7</v>
      </c>
      <c r="P23" s="11">
        <v>2004.0</v>
      </c>
      <c r="Q23" s="19">
        <v>5.56</v>
      </c>
      <c r="R23" s="11">
        <v>0.0</v>
      </c>
      <c r="S23" s="11">
        <v>0.0</v>
      </c>
      <c r="T23" s="11"/>
      <c r="U23" s="11"/>
      <c r="V23" s="11">
        <v>1.0</v>
      </c>
      <c r="W23" s="11">
        <v>2007.0</v>
      </c>
      <c r="X23" s="11">
        <v>32.0</v>
      </c>
      <c r="Y23" s="21">
        <v>0.108</v>
      </c>
      <c r="Z23" s="21">
        <v>0.19431</v>
      </c>
      <c r="AA23" s="21">
        <v>0.19529</v>
      </c>
      <c r="AB23" s="11"/>
      <c r="AC23" s="11"/>
      <c r="AD23" s="21">
        <v>-0.37648</v>
      </c>
      <c r="AE23" s="21">
        <v>-0.58235</v>
      </c>
      <c r="AF23" s="15" t="s">
        <v>93</v>
      </c>
      <c r="AG23" s="11"/>
      <c r="AH23" s="11"/>
    </row>
    <row r="24" ht="15.75" customHeight="1">
      <c r="A24" s="3"/>
      <c r="B24" s="33" t="s">
        <v>218</v>
      </c>
      <c r="C24" s="3">
        <v>0.0</v>
      </c>
      <c r="D24" s="3" t="s">
        <v>219</v>
      </c>
      <c r="E24" s="31">
        <v>0.14</v>
      </c>
      <c r="F24" s="3">
        <v>3.0</v>
      </c>
      <c r="G24" s="3">
        <v>0.0</v>
      </c>
      <c r="H24" s="3" t="s">
        <v>220</v>
      </c>
      <c r="I24" s="3">
        <v>1.0</v>
      </c>
      <c r="J24" s="3" t="s">
        <v>221</v>
      </c>
      <c r="K24" s="3">
        <v>2.0</v>
      </c>
      <c r="L24" s="3">
        <v>0.0</v>
      </c>
      <c r="M24" s="27" t="s">
        <v>66</v>
      </c>
      <c r="N24" s="3" t="s">
        <v>100</v>
      </c>
      <c r="O24" s="3">
        <v>1.2</v>
      </c>
      <c r="P24" s="3">
        <v>2012.0</v>
      </c>
      <c r="Q24" s="9">
        <v>-20.741</v>
      </c>
      <c r="R24" s="3">
        <v>0.0</v>
      </c>
      <c r="S24" s="3">
        <v>0.0</v>
      </c>
      <c r="T24" s="3"/>
      <c r="U24" s="3"/>
      <c r="V24" s="3">
        <v>1.0</v>
      </c>
      <c r="W24" s="3">
        <v>2009.0</v>
      </c>
      <c r="X24" s="3">
        <v>31.0</v>
      </c>
      <c r="Y24" s="26">
        <v>0.11957</v>
      </c>
      <c r="Z24" s="26">
        <v>0.15514</v>
      </c>
      <c r="AA24" s="26">
        <v>0.21464</v>
      </c>
      <c r="AB24" s="3"/>
      <c r="AC24" s="3"/>
      <c r="AD24" s="26">
        <v>-0.37648</v>
      </c>
      <c r="AE24" s="26">
        <v>-0.58235</v>
      </c>
      <c r="AF24" s="7" t="s">
        <v>93</v>
      </c>
      <c r="AG24" s="3"/>
      <c r="AH24" s="3"/>
    </row>
    <row r="25" ht="15.75" customHeight="1">
      <c r="A25" s="11" t="s">
        <v>225</v>
      </c>
      <c r="B25" s="29" t="s">
        <v>226</v>
      </c>
      <c r="C25" s="11">
        <v>1.0</v>
      </c>
      <c r="D25" s="11" t="s">
        <v>205</v>
      </c>
      <c r="E25" s="22">
        <v>0.08</v>
      </c>
      <c r="F25" s="11">
        <v>6.0</v>
      </c>
      <c r="G25" s="11">
        <v>2.0</v>
      </c>
      <c r="H25" s="11" t="s">
        <v>227</v>
      </c>
      <c r="I25" s="11">
        <v>1.0</v>
      </c>
      <c r="J25" s="11" t="s">
        <v>188</v>
      </c>
      <c r="K25" s="11">
        <v>7.0</v>
      </c>
      <c r="L25" s="11">
        <v>0.0</v>
      </c>
      <c r="M25" s="27" t="s">
        <v>66</v>
      </c>
      <c r="N25" s="11" t="s">
        <v>67</v>
      </c>
      <c r="O25" s="11">
        <v>7.2</v>
      </c>
      <c r="P25" s="11">
        <v>2002.0</v>
      </c>
      <c r="Q25" s="19">
        <v>18.486</v>
      </c>
      <c r="R25" s="11">
        <v>0.0</v>
      </c>
      <c r="S25" s="19">
        <v>3.118</v>
      </c>
      <c r="T25" s="11"/>
      <c r="U25" s="11"/>
      <c r="V25" s="11">
        <v>1.0</v>
      </c>
      <c r="W25" s="11">
        <v>2005.0</v>
      </c>
      <c r="X25" s="11">
        <v>30.0</v>
      </c>
      <c r="Y25" s="21">
        <v>0.11271</v>
      </c>
      <c r="Z25" s="21">
        <v>0.23014</v>
      </c>
      <c r="AA25" s="21">
        <v>0.22182</v>
      </c>
      <c r="AB25" s="11"/>
      <c r="AC25" s="11"/>
      <c r="AD25" s="21">
        <v>-0.48843</v>
      </c>
      <c r="AE25" s="21">
        <v>-0.27653</v>
      </c>
      <c r="AF25" s="15" t="s">
        <v>153</v>
      </c>
      <c r="AG25" s="11"/>
      <c r="AH25" s="11"/>
    </row>
    <row r="26" ht="15.75" customHeight="1">
      <c r="A26" s="11" t="s">
        <v>230</v>
      </c>
      <c r="B26" s="11" t="s">
        <v>231</v>
      </c>
      <c r="C26" s="11">
        <v>1.0</v>
      </c>
      <c r="D26" s="11" t="s">
        <v>58</v>
      </c>
      <c r="E26" s="13">
        <v>0.294</v>
      </c>
      <c r="F26" s="11">
        <v>1.0</v>
      </c>
      <c r="G26" s="11">
        <v>3.0</v>
      </c>
      <c r="H26" s="11" t="s">
        <v>232</v>
      </c>
      <c r="I26" s="11">
        <v>0.0</v>
      </c>
      <c r="J26" s="11" t="s">
        <v>233</v>
      </c>
      <c r="K26" s="11">
        <v>28.0</v>
      </c>
      <c r="L26" s="11">
        <v>0.0</v>
      </c>
      <c r="M26" s="7" t="s">
        <v>66</v>
      </c>
      <c r="N26" s="11" t="s">
        <v>67</v>
      </c>
      <c r="O26" s="11">
        <v>7.4</v>
      </c>
      <c r="P26" s="11">
        <v>2011.0</v>
      </c>
      <c r="Q26" s="19">
        <v>0.833</v>
      </c>
      <c r="R26" s="11">
        <v>35.0</v>
      </c>
      <c r="S26" s="11">
        <v>0.0</v>
      </c>
      <c r="T26" s="11"/>
      <c r="U26" s="11"/>
      <c r="V26" s="11">
        <v>0.0</v>
      </c>
      <c r="W26" s="11">
        <v>2003.0</v>
      </c>
      <c r="X26" s="11">
        <v>4.0</v>
      </c>
      <c r="Y26" s="15" t="s">
        <v>234</v>
      </c>
      <c r="Z26" s="15" t="s">
        <v>234</v>
      </c>
      <c r="AA26" s="15" t="s">
        <v>234</v>
      </c>
      <c r="AB26" s="15" t="s">
        <v>234</v>
      </c>
      <c r="AC26" s="15" t="s">
        <v>234</v>
      </c>
      <c r="AD26" s="15" t="s">
        <v>234</v>
      </c>
      <c r="AE26" s="15" t="s">
        <v>234</v>
      </c>
      <c r="AF26" s="15" t="s">
        <v>68</v>
      </c>
      <c r="AG26" s="15">
        <v>18.0</v>
      </c>
      <c r="AH26" s="15">
        <v>-1.7</v>
      </c>
    </row>
    <row r="27" ht="15.75" customHeight="1">
      <c r="A27" s="24"/>
      <c r="B27" s="24" t="s">
        <v>236</v>
      </c>
      <c r="C27" s="24">
        <v>1.0</v>
      </c>
      <c r="D27" s="24" t="s">
        <v>58</v>
      </c>
      <c r="E27" s="25">
        <v>0.009</v>
      </c>
      <c r="F27" s="24">
        <v>9.0</v>
      </c>
      <c r="G27" s="24">
        <v>0.0</v>
      </c>
      <c r="H27" s="24" t="s">
        <v>238</v>
      </c>
      <c r="I27" s="24">
        <v>1.0</v>
      </c>
      <c r="J27" s="24" t="s">
        <v>240</v>
      </c>
      <c r="K27" s="24">
        <v>23.0</v>
      </c>
      <c r="L27" s="24">
        <v>0.0</v>
      </c>
      <c r="M27" s="27" t="s">
        <v>66</v>
      </c>
      <c r="N27" s="24" t="s">
        <v>67</v>
      </c>
      <c r="O27" s="24">
        <v>8.7</v>
      </c>
      <c r="P27" s="24">
        <v>2007.0</v>
      </c>
      <c r="Q27" s="32">
        <v>13.303</v>
      </c>
      <c r="R27" s="32">
        <v>2.752</v>
      </c>
      <c r="S27" s="24">
        <v>0.0</v>
      </c>
      <c r="T27" s="24"/>
      <c r="U27" s="24"/>
      <c r="V27" s="24">
        <v>0.0</v>
      </c>
      <c r="W27" s="24">
        <v>2003.0</v>
      </c>
      <c r="X27" s="24">
        <v>4.0</v>
      </c>
      <c r="Y27" s="27" t="s">
        <v>234</v>
      </c>
      <c r="Z27" s="27" t="s">
        <v>234</v>
      </c>
      <c r="AA27" s="27" t="s">
        <v>234</v>
      </c>
      <c r="AB27" s="7" t="s">
        <v>234</v>
      </c>
      <c r="AC27" s="7" t="s">
        <v>234</v>
      </c>
      <c r="AD27" s="7" t="s">
        <v>234</v>
      </c>
      <c r="AE27" s="7" t="s">
        <v>234</v>
      </c>
      <c r="AF27" s="7" t="s">
        <v>68</v>
      </c>
      <c r="AG27" s="27">
        <v>18.0</v>
      </c>
      <c r="AH27" s="27">
        <v>-1.7</v>
      </c>
    </row>
    <row r="28" ht="15.75" customHeight="1">
      <c r="A28" s="37" t="s">
        <v>241</v>
      </c>
      <c r="B28" s="38"/>
      <c r="C28" s="38">
        <f>AVERAGE(C5:C27)</f>
        <v>0.7826086957</v>
      </c>
      <c r="D28" s="38"/>
      <c r="E28" s="13">
        <f t="shared" ref="E28:F28" si="1">AVERAGE(E5:E27)</f>
        <v>0.1555217391</v>
      </c>
      <c r="F28" s="38">
        <f t="shared" si="1"/>
        <v>4</v>
      </c>
      <c r="G28" s="38">
        <f>11/23</f>
        <v>0.4782608696</v>
      </c>
      <c r="H28" s="38"/>
      <c r="I28" s="38">
        <f>AVERAGE(I5:I27)</f>
        <v>0.8695652174</v>
      </c>
      <c r="J28" s="38"/>
      <c r="K28" s="38">
        <f t="shared" ref="K28:L28" si="2">AVERAGE(K5:K27)</f>
        <v>10.56521739</v>
      </c>
      <c r="L28" s="38">
        <f t="shared" si="2"/>
        <v>0.3913043478</v>
      </c>
      <c r="M28" s="38"/>
      <c r="N28" s="38"/>
      <c r="O28" s="38">
        <f>AVERAGE(O5:O27)</f>
        <v>6.304347826</v>
      </c>
      <c r="P28" s="38"/>
      <c r="Q28" s="38">
        <f t="shared" ref="Q28:S28" si="3">AVERAGE(Q5:Q27)</f>
        <v>-1.8423</v>
      </c>
      <c r="R28" s="38">
        <f t="shared" si="3"/>
        <v>2.79805</v>
      </c>
      <c r="S28" s="38">
        <f t="shared" si="3"/>
        <v>2.8749</v>
      </c>
      <c r="T28" s="38"/>
      <c r="U28" s="38"/>
      <c r="V28" s="38">
        <f>AVERAGE(V5:V27)</f>
        <v>0.9130434783</v>
      </c>
      <c r="W28" s="38"/>
      <c r="X28" s="38">
        <f>AVERAGE(X5:X27)</f>
        <v>27.91304348</v>
      </c>
      <c r="Y28" s="38">
        <f t="shared" ref="Y28:AA28" si="4">AVERAGE(Y5:Y25)</f>
        <v>0.1403504762</v>
      </c>
      <c r="Z28" s="38">
        <f t="shared" si="4"/>
        <v>0.2393128571</v>
      </c>
      <c r="AA28" s="38">
        <f t="shared" si="4"/>
        <v>0.2451066667</v>
      </c>
      <c r="AB28" s="38"/>
      <c r="AC28" s="38"/>
      <c r="AD28" s="38"/>
      <c r="AE28" s="38"/>
      <c r="AF28" s="38"/>
      <c r="AG28" s="38">
        <f t="shared" ref="AG28:AH28" si="5">AVERAGE(AG5,AG6,AG7,AG14,AG16,AG17,AG21,AG26,AG27)</f>
        <v>38.42222222</v>
      </c>
      <c r="AH28" s="38">
        <f t="shared" si="5"/>
        <v>7.544444444</v>
      </c>
    </row>
    <row r="29" ht="15.75" customHeight="1">
      <c r="A29" s="39" t="s">
        <v>269</v>
      </c>
      <c r="E29">
        <f t="shared" ref="E29:F29" si="6">STDEV(E5:E27)</f>
        <v>0.1253420301</v>
      </c>
      <c r="F29">
        <f t="shared" si="6"/>
        <v>3.190896141</v>
      </c>
      <c r="K29">
        <f>STDEV(K5:K27)</f>
        <v>8.305672142</v>
      </c>
      <c r="O29">
        <f>STDEV(O5:O27)</f>
        <v>2.127200093</v>
      </c>
      <c r="Q29">
        <f t="shared" ref="Q29:S29" si="7">STDEV(Q5:Q27)</f>
        <v>18.34538845</v>
      </c>
      <c r="R29">
        <f t="shared" si="7"/>
        <v>8.043794741</v>
      </c>
      <c r="S29">
        <f t="shared" si="7"/>
        <v>2.875392969</v>
      </c>
      <c r="X29">
        <f>STDEV(X5:X27)</f>
        <v>15.46818742</v>
      </c>
      <c r="Y29" s="39">
        <f>stdev(Y5,Y6,Y7,Y8,Y9,Y10,Y11,Y12,Y13,Y14,Y15,Y16,Y17,Y18,Y19,Y20,Y21,Y22,Y23,Y24,Y25)</f>
        <v>0.08639083612</v>
      </c>
      <c r="Z29">
        <f t="shared" ref="Z29:AA29" si="8">stdev(Z5:Z25)</f>
        <v>0.1627989671</v>
      </c>
      <c r="AA29">
        <f t="shared" si="8"/>
        <v>0.1287534156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rintOptions/>
  <pageMargins bottom="0.75" footer="0.0" header="0.0" left="0.7" right="0.7" top="0.75"/>
  <pageSetup orientation="portrait"/>
  <drawing r:id="rId1"/>
</worksheet>
</file>