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HRaghav\Desktop\"/>
    </mc:Choice>
  </mc:AlternateContent>
  <bookViews>
    <workbookView xWindow="0" yWindow="0" windowWidth="24000" windowHeight="9600"/>
  </bookViews>
  <sheets>
    <sheet name="Info" sheetId="2" r:id="rId1"/>
    <sheet name="Worked example" sheetId="1" r:id="rId2"/>
    <sheet name="2-profile model" sheetId="8" r:id="rId3"/>
    <sheet name="3-profile model" sheetId="9" r:id="rId4"/>
    <sheet name="4-profile model" sheetId="5" r:id="rId5"/>
    <sheet name="5-profile model" sheetId="14" r:id="rId6"/>
    <sheet name="6-profile model" sheetId="13" r:id="rId7"/>
    <sheet name="7-profile model" sheetId="12" r:id="rId8"/>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9" i="1" l="1"/>
  <c r="E38" i="1" s="1"/>
  <c r="O27" i="1" s="1"/>
  <c r="F29" i="1"/>
  <c r="D29" i="1"/>
  <c r="D38" i="1" s="1"/>
  <c r="O26" i="1" s="1"/>
  <c r="C29" i="1"/>
  <c r="C38" i="1"/>
  <c r="O25" i="1" s="1"/>
  <c r="E28" i="1"/>
  <c r="F28" i="1"/>
  <c r="E37" i="1"/>
  <c r="O22" i="1" s="1"/>
  <c r="D27" i="1"/>
  <c r="F27" i="1"/>
  <c r="D36" i="1"/>
  <c r="O21" i="1" s="1"/>
  <c r="C28" i="1"/>
  <c r="C37" i="1"/>
  <c r="O20" i="1"/>
  <c r="E27" i="1"/>
  <c r="E36" i="1" s="1"/>
  <c r="O17" i="1" s="1"/>
  <c r="O16" i="1"/>
  <c r="C27" i="1"/>
  <c r="C36" i="1" s="1"/>
  <c r="O15" i="1" s="1"/>
  <c r="E26" i="1"/>
  <c r="E35" i="1" s="1"/>
  <c r="O12" i="1" s="1"/>
  <c r="F26" i="1"/>
  <c r="D26" i="1"/>
  <c r="D35" i="1" s="1"/>
  <c r="O11" i="1" s="1"/>
  <c r="C26" i="1"/>
  <c r="C35" i="1"/>
  <c r="O10" i="1" s="1"/>
  <c r="C25" i="8"/>
  <c r="D25" i="8"/>
  <c r="C34" i="8"/>
  <c r="O14" i="8" s="1"/>
  <c r="C24" i="8"/>
  <c r="D24" i="8"/>
  <c r="C33" i="8"/>
  <c r="O10" i="8" s="1"/>
  <c r="D27" i="9"/>
  <c r="E27" i="9"/>
  <c r="D36" i="9"/>
  <c r="O19" i="9" s="1"/>
  <c r="C28" i="9"/>
  <c r="E28" i="9"/>
  <c r="C37" i="9"/>
  <c r="O18" i="9" s="1"/>
  <c r="C27" i="9"/>
  <c r="C36" i="9"/>
  <c r="O14" i="9" s="1"/>
  <c r="D26" i="9"/>
  <c r="E26" i="9"/>
  <c r="D35" i="9"/>
  <c r="O11" i="9" s="1"/>
  <c r="C26" i="9"/>
  <c r="C35" i="9"/>
  <c r="O10" i="9"/>
  <c r="E29" i="5"/>
  <c r="F29" i="5"/>
  <c r="E38" i="5"/>
  <c r="O27" i="5"/>
  <c r="D29" i="5"/>
  <c r="D38" i="5" s="1"/>
  <c r="O26" i="5" s="1"/>
  <c r="C29" i="5"/>
  <c r="C38" i="5" s="1"/>
  <c r="O25" i="5" s="1"/>
  <c r="E28" i="5"/>
  <c r="E37" i="5" s="1"/>
  <c r="O22" i="5" s="1"/>
  <c r="F28" i="5"/>
  <c r="D37" i="5" s="1"/>
  <c r="D27" i="5"/>
  <c r="D36" i="5" s="1"/>
  <c r="F27" i="5"/>
  <c r="E36" i="5" s="1"/>
  <c r="O17" i="5" s="1"/>
  <c r="C28" i="5"/>
  <c r="C37" i="5"/>
  <c r="O20" i="5" s="1"/>
  <c r="E27" i="5"/>
  <c r="C27" i="5"/>
  <c r="E26" i="5"/>
  <c r="F26" i="5"/>
  <c r="E35" i="5"/>
  <c r="O12" i="5"/>
  <c r="D26" i="5"/>
  <c r="D35" i="5" s="1"/>
  <c r="O11" i="5" s="1"/>
  <c r="C26" i="5"/>
  <c r="C35" i="5" s="1"/>
  <c r="O10" i="5" s="1"/>
  <c r="F32" i="14"/>
  <c r="F42" i="14" s="1"/>
  <c r="O37" i="14" s="1"/>
  <c r="G32" i="14"/>
  <c r="E42" i="14" s="1"/>
  <c r="O36" i="14" s="1"/>
  <c r="E32" i="14"/>
  <c r="D32" i="14"/>
  <c r="C32" i="14"/>
  <c r="C42" i="14" s="1"/>
  <c r="O34" i="14" s="1"/>
  <c r="F31" i="14"/>
  <c r="F41" i="14" s="1"/>
  <c r="O31" i="14" s="1"/>
  <c r="G31" i="14"/>
  <c r="E31" i="14"/>
  <c r="E41" i="14" s="1"/>
  <c r="O30" i="14" s="1"/>
  <c r="D31" i="14"/>
  <c r="D41" i="14"/>
  <c r="O29" i="14" s="1"/>
  <c r="C31" i="14"/>
  <c r="C41" i="14"/>
  <c r="O28" i="14"/>
  <c r="F30" i="14"/>
  <c r="G30" i="14"/>
  <c r="F40" i="14"/>
  <c r="O25" i="14"/>
  <c r="E30" i="14"/>
  <c r="E40" i="14" s="1"/>
  <c r="O24" i="14" s="1"/>
  <c r="D30" i="14"/>
  <c r="D40" i="14" s="1"/>
  <c r="O23" i="14" s="1"/>
  <c r="C30" i="14"/>
  <c r="C40" i="14"/>
  <c r="O22" i="14" s="1"/>
  <c r="F29" i="14"/>
  <c r="G29" i="14"/>
  <c r="F39" i="14"/>
  <c r="O19" i="14" s="1"/>
  <c r="E29" i="14"/>
  <c r="E39" i="14"/>
  <c r="O18" i="14"/>
  <c r="D29" i="14"/>
  <c r="D39" i="14" s="1"/>
  <c r="O17" i="14" s="1"/>
  <c r="C29" i="14"/>
  <c r="C39" i="14" s="1"/>
  <c r="O16" i="14" s="1"/>
  <c r="F28" i="14"/>
  <c r="F38" i="14" s="1"/>
  <c r="O13" i="14" s="1"/>
  <c r="G28" i="14"/>
  <c r="E38" i="14" s="1"/>
  <c r="O12" i="14" s="1"/>
  <c r="E28" i="14"/>
  <c r="D28" i="14"/>
  <c r="C28" i="14"/>
  <c r="C38" i="14" s="1"/>
  <c r="O10" i="14" s="1"/>
  <c r="G35" i="13"/>
  <c r="G46" i="13" s="1"/>
  <c r="O49" i="13" s="1"/>
  <c r="H35" i="13"/>
  <c r="F35" i="13"/>
  <c r="F46" i="13" s="1"/>
  <c r="O48" i="13" s="1"/>
  <c r="E35" i="13"/>
  <c r="E46" i="13"/>
  <c r="O47" i="13" s="1"/>
  <c r="D35" i="13"/>
  <c r="D46" i="13"/>
  <c r="O46" i="13"/>
  <c r="C35" i="13"/>
  <c r="C46" i="13" s="1"/>
  <c r="O45" i="13" s="1"/>
  <c r="G34" i="13"/>
  <c r="G45" i="13" s="1"/>
  <c r="O42" i="13" s="1"/>
  <c r="H34" i="13"/>
  <c r="F34" i="13"/>
  <c r="F45" i="13" s="1"/>
  <c r="O41" i="13" s="1"/>
  <c r="E34" i="13"/>
  <c r="E45" i="13"/>
  <c r="O40" i="13" s="1"/>
  <c r="D34" i="13"/>
  <c r="D45" i="13"/>
  <c r="O39" i="13"/>
  <c r="C34" i="13"/>
  <c r="C45" i="13" s="1"/>
  <c r="O38" i="13" s="1"/>
  <c r="G33" i="13"/>
  <c r="G44" i="13" s="1"/>
  <c r="O35" i="13" s="1"/>
  <c r="H33" i="13"/>
  <c r="F33" i="13"/>
  <c r="F44" i="13" s="1"/>
  <c r="O34" i="13" s="1"/>
  <c r="E33" i="13"/>
  <c r="E44" i="13"/>
  <c r="O33" i="13" s="1"/>
  <c r="D33" i="13"/>
  <c r="D44" i="13"/>
  <c r="O32" i="13"/>
  <c r="C33" i="13"/>
  <c r="C44" i="13" s="1"/>
  <c r="O31" i="13" s="1"/>
  <c r="G32" i="13"/>
  <c r="G43" i="13" s="1"/>
  <c r="O28" i="13" s="1"/>
  <c r="H32" i="13"/>
  <c r="F32" i="13"/>
  <c r="F43" i="13" s="1"/>
  <c r="O27" i="13" s="1"/>
  <c r="E32" i="13"/>
  <c r="E43" i="13"/>
  <c r="O26" i="13" s="1"/>
  <c r="D32" i="13"/>
  <c r="D43" i="13"/>
  <c r="O25" i="13"/>
  <c r="C32" i="13"/>
  <c r="C43" i="13" s="1"/>
  <c r="O24" i="13" s="1"/>
  <c r="G31" i="13"/>
  <c r="G42" i="13" s="1"/>
  <c r="O21" i="13" s="1"/>
  <c r="H31" i="13"/>
  <c r="F31" i="13"/>
  <c r="F42" i="13" s="1"/>
  <c r="O20" i="13" s="1"/>
  <c r="E31" i="13"/>
  <c r="E42" i="13"/>
  <c r="O19" i="13" s="1"/>
  <c r="D31" i="13"/>
  <c r="D42" i="13"/>
  <c r="O18" i="13"/>
  <c r="C31" i="13"/>
  <c r="C42" i="13" s="1"/>
  <c r="O17" i="13" s="1"/>
  <c r="G30" i="13"/>
  <c r="G41" i="13" s="1"/>
  <c r="O14" i="13" s="1"/>
  <c r="H30" i="13"/>
  <c r="F30" i="13"/>
  <c r="F41" i="13" s="1"/>
  <c r="O13" i="13" s="1"/>
  <c r="E30" i="13"/>
  <c r="E41" i="13"/>
  <c r="O12" i="13" s="1"/>
  <c r="D30" i="13"/>
  <c r="D41" i="13"/>
  <c r="O11" i="13"/>
  <c r="C30" i="13"/>
  <c r="C41" i="13" s="1"/>
  <c r="O10" i="13" s="1"/>
  <c r="H38" i="12"/>
  <c r="H50" i="12" s="1"/>
  <c r="O63" i="12" s="1"/>
  <c r="I38" i="12"/>
  <c r="G38" i="12"/>
  <c r="G50" i="12" s="1"/>
  <c r="O62" i="12" s="1"/>
  <c r="F38" i="12"/>
  <c r="F50" i="12"/>
  <c r="O61" i="12" s="1"/>
  <c r="E38" i="12"/>
  <c r="E50" i="12"/>
  <c r="O60" i="12"/>
  <c r="D38" i="12"/>
  <c r="D50" i="12" s="1"/>
  <c r="O59" i="12" s="1"/>
  <c r="C38" i="12"/>
  <c r="C50" i="12" s="1"/>
  <c r="O58" i="12" s="1"/>
  <c r="H37" i="12"/>
  <c r="H49" i="12" s="1"/>
  <c r="O55" i="12" s="1"/>
  <c r="I37" i="12"/>
  <c r="C49" i="12" s="1"/>
  <c r="O50" i="12" s="1"/>
  <c r="G37" i="12"/>
  <c r="F37" i="12"/>
  <c r="E37" i="12"/>
  <c r="E49" i="12" s="1"/>
  <c r="O52" i="12" s="1"/>
  <c r="D37" i="12"/>
  <c r="D49" i="12" s="1"/>
  <c r="O51" i="12" s="1"/>
  <c r="C37" i="12"/>
  <c r="H36" i="12"/>
  <c r="I36" i="12"/>
  <c r="G48" i="12" s="1"/>
  <c r="O46" i="12" s="1"/>
  <c r="H48" i="12"/>
  <c r="O47" i="12" s="1"/>
  <c r="G36" i="12"/>
  <c r="F36" i="12"/>
  <c r="F48" i="12" s="1"/>
  <c r="O45" i="12" s="1"/>
  <c r="E36" i="12"/>
  <c r="E48" i="12" s="1"/>
  <c r="O44" i="12" s="1"/>
  <c r="D36" i="12"/>
  <c r="D48" i="12"/>
  <c r="O43" i="12" s="1"/>
  <c r="C36" i="12"/>
  <c r="C48" i="12"/>
  <c r="O42" i="12"/>
  <c r="H35" i="12"/>
  <c r="I35" i="12"/>
  <c r="H47" i="12"/>
  <c r="O39" i="12"/>
  <c r="G35" i="12"/>
  <c r="G47" i="12" s="1"/>
  <c r="O38" i="12" s="1"/>
  <c r="F35" i="12"/>
  <c r="F47" i="12" s="1"/>
  <c r="O37" i="12" s="1"/>
  <c r="E35" i="12"/>
  <c r="E47" i="12"/>
  <c r="O36" i="12" s="1"/>
  <c r="D35" i="12"/>
  <c r="D47" i="12"/>
  <c r="O35" i="12"/>
  <c r="C35" i="12"/>
  <c r="C47" i="12" s="1"/>
  <c r="O34" i="12" s="1"/>
  <c r="H34" i="12"/>
  <c r="H46" i="12" s="1"/>
  <c r="O31" i="12" s="1"/>
  <c r="I34" i="12"/>
  <c r="G34" i="12"/>
  <c r="G46" i="12" s="1"/>
  <c r="O30" i="12" s="1"/>
  <c r="F34" i="12"/>
  <c r="F46" i="12"/>
  <c r="O29" i="12" s="1"/>
  <c r="E34" i="12"/>
  <c r="E46" i="12"/>
  <c r="O28" i="12"/>
  <c r="D34" i="12"/>
  <c r="D46" i="12" s="1"/>
  <c r="O27" i="12" s="1"/>
  <c r="C34" i="12"/>
  <c r="C46" i="12" s="1"/>
  <c r="O26" i="12" s="1"/>
  <c r="H33" i="12"/>
  <c r="H45" i="12" s="1"/>
  <c r="O23" i="12" s="1"/>
  <c r="I33" i="12"/>
  <c r="F45" i="12" s="1"/>
  <c r="O21" i="12" s="1"/>
  <c r="G33" i="12"/>
  <c r="F33" i="12"/>
  <c r="E33" i="12"/>
  <c r="E45" i="12" s="1"/>
  <c r="O20" i="12" s="1"/>
  <c r="D33" i="12"/>
  <c r="D45" i="12" s="1"/>
  <c r="O19" i="12" s="1"/>
  <c r="C33" i="12"/>
  <c r="H32" i="12"/>
  <c r="I32" i="12"/>
  <c r="H44" i="12"/>
  <c r="O15" i="12" s="1"/>
  <c r="G32" i="12"/>
  <c r="G44" i="12"/>
  <c r="O14" i="12"/>
  <c r="F32" i="12"/>
  <c r="F44" i="12" s="1"/>
  <c r="O13" i="12" s="1"/>
  <c r="E32" i="12"/>
  <c r="E44" i="12" s="1"/>
  <c r="O12" i="12" s="1"/>
  <c r="D32" i="12"/>
  <c r="D44" i="12"/>
  <c r="O11" i="12" s="1"/>
  <c r="C32" i="12"/>
  <c r="C44" i="12"/>
  <c r="O10" i="12"/>
  <c r="D28" i="9"/>
  <c r="D37" i="9" s="1"/>
  <c r="D28" i="5"/>
  <c r="D28" i="1"/>
  <c r="D37" i="1" s="1"/>
  <c r="O16" i="5" l="1"/>
  <c r="O21" i="5"/>
  <c r="G45" i="12"/>
  <c r="O22" i="12" s="1"/>
  <c r="G49" i="12"/>
  <c r="O54" i="12" s="1"/>
  <c r="D38" i="14"/>
  <c r="O11" i="14" s="1"/>
  <c r="D42" i="14"/>
  <c r="O35" i="14" s="1"/>
  <c r="C36" i="5"/>
  <c r="O15" i="5" s="1"/>
  <c r="C45" i="12"/>
  <c r="O18" i="12" s="1"/>
  <c r="F49" i="12"/>
  <c r="O53" i="12" s="1"/>
  <c r="O15" i="9"/>
</calcChain>
</file>

<file path=xl/sharedStrings.xml><?xml version="1.0" encoding="utf-8"?>
<sst xmlns="http://schemas.openxmlformats.org/spreadsheetml/2006/main" count="100" uniqueCount="23">
  <si>
    <t>Logits for worked example</t>
  </si>
  <si>
    <t>Calculations of the necessary parameters shown here are drawn from Nylund-Gibson et al. (2014)</t>
  </si>
  <si>
    <r>
      <t xml:space="preserve">Nylund-Gibson, K., Grimm, R., Quirk, M., &amp; Furlong, M. (2014). A latent transition mixture model
using the three-step specification. </t>
    </r>
    <r>
      <rPr>
        <i/>
        <sz val="11"/>
        <color theme="1"/>
        <rFont val="Calibri"/>
        <family val="2"/>
        <scheme val="minor"/>
      </rPr>
      <t>Structural Equation Modeling</t>
    </r>
    <r>
      <rPr>
        <sz val="11"/>
        <color theme="1"/>
        <rFont val="Calibri"/>
        <family val="2"/>
        <scheme val="minor"/>
      </rPr>
      <t xml:space="preserve">, </t>
    </r>
    <r>
      <rPr>
        <i/>
        <sz val="11"/>
        <color theme="1"/>
        <rFont val="Calibri"/>
        <family val="2"/>
        <scheme val="minor"/>
      </rPr>
      <t>21</t>
    </r>
    <r>
      <rPr>
        <sz val="11"/>
        <color theme="1"/>
        <rFont val="Calibri"/>
        <family val="2"/>
        <scheme val="minor"/>
      </rPr>
      <t>, 439-454. doi:10.1080/10705511.2014.915375</t>
    </r>
  </si>
  <si>
    <r>
      <t>q</t>
    </r>
    <r>
      <rPr>
        <vertAlign val="subscript"/>
        <sz val="12"/>
        <color theme="1"/>
        <rFont val="Calibri"/>
        <family val="2"/>
        <scheme val="minor"/>
      </rPr>
      <t>c1,c2</t>
    </r>
  </si>
  <si>
    <r>
      <t xml:space="preserve">Calculation of </t>
    </r>
    <r>
      <rPr>
        <i/>
        <sz val="11"/>
        <color theme="1"/>
        <rFont val="Calibri"/>
        <family val="2"/>
        <scheme val="minor"/>
      </rPr>
      <t>q</t>
    </r>
    <r>
      <rPr>
        <vertAlign val="subscript"/>
        <sz val="12"/>
        <color theme="1"/>
        <rFont val="Calibri"/>
        <family val="2"/>
        <scheme val="minor"/>
      </rPr>
      <t>c1,c2</t>
    </r>
    <r>
      <rPr>
        <sz val="12"/>
        <color theme="1"/>
        <rFont val="Calibri"/>
        <family val="2"/>
        <charset val="204"/>
        <scheme val="minor"/>
      </rPr>
      <t xml:space="preserve"> coefficients based on Average Latent Class Probabilities and Final Class Counts</t>
    </r>
  </si>
  <si>
    <t>Final Class Counts And Proportions For The Latent Classes Based On Their Most Likely Latent Class Membership</t>
  </si>
  <si>
    <t>﻿Average Latent Class Probabilities for Most Likely Latent Class Membership (Row) by Latent Class (Column)</t>
  </si>
  <si>
    <t>Logits for the Classification Probabilities for the Most Likely Latent Class Membership (Column) by Latent Class (Row)</t>
  </si>
  <si>
    <t>%C#1%</t>
  </si>
  <si>
    <t>%OVERALL%</t>
  </si>
  <si>
    <t>MODEL:</t>
  </si>
  <si>
    <t>%C#2%</t>
  </si>
  <si>
    <t>%C#3%</t>
  </si>
  <si>
    <t>%C#4%</t>
  </si>
  <si>
    <t>%C#5%</t>
  </si>
  <si>
    <t>%C#6%</t>
  </si>
  <si>
    <t>%C#7%</t>
  </si>
  <si>
    <t>Logits calculations</t>
  </si>
  <si>
    <t>Mplus syntax generated, assuming the modal profile variable has been declared as "MODAL" in the VARIABLE command and that the latent class variable declared as "C"</t>
  </si>
  <si>
    <r>
      <t>Minor differences may be expected to rounding, especially in the calculation of q</t>
    </r>
    <r>
      <rPr>
        <vertAlign val="subscript"/>
        <sz val="11"/>
        <color theme="1"/>
        <rFont val="Calibri"/>
        <family val="2"/>
        <scheme val="minor"/>
      </rPr>
      <t>c1,c2</t>
    </r>
    <r>
      <rPr>
        <sz val="11"/>
        <color theme="1"/>
        <rFont val="Calibri"/>
        <family val="2"/>
        <scheme val="minor"/>
      </rPr>
      <t xml:space="preserve"> coefficients</t>
    </r>
  </si>
  <si>
    <t>Where table values from output (i.e., Average Latent Class Probabilities for Most Likely Latent Class Membership (Row) by Latent Class (Column)) are given as "0.000" enter as .0001 for sake of calculation on spreadsheet tabs (see Nylund-Gibson et al., 2014)</t>
  </si>
  <si>
    <t>Select the spreadsheet tab that corresponds with the number of profiles in the optimal unconditional model.</t>
  </si>
  <si>
    <t>Enter values into respective green-shaded cells only. Syntax will automatically populate in Column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</si>
</sst>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1"/>
      <color theme="1"/>
      <name val="Calibri"/>
      <family val="2"/>
      <scheme val="minor"/>
    </font>
    <font>
      <sz val="12"/>
      <color theme="1"/>
      <name val="Calibri"/>
      <family val="2"/>
      <charset val="204"/>
      <scheme val="minor"/>
    </font>
    <font>
      <i/>
      <sz val="11"/>
      <color theme="1"/>
      <name val="Calibri"/>
      <family val="2"/>
      <scheme val="minor"/>
    </font>
    <font>
      <sz val="12"/>
      <color theme="1"/>
      <name val="Calibri"/>
      <family val="2"/>
      <scheme val="minor"/>
    </font>
    <font>
      <vertAlign val="subscript"/>
      <sz val="12"/>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
    <border>
      <left/>
      <right/>
      <top/>
      <bottom/>
      <diagonal/>
    </border>
  </borders>
  <cellStyleXfs count="1">
    <xf numFmtId="0" fontId="0" fillId="0" borderId="0"/>
  </cellStyleXfs>
  <cellXfs count="12">
    <xf numFmtId="0" fontId="0" fillId="0" borderId="0" xfId="0"/>
    <xf numFmtId="0" fontId="3" fillId="0" borderId="0" xfId="0" applyFont="1" applyAlignment="1">
      <alignment vertical="center"/>
    </xf>
    <xf numFmtId="0" fontId="0" fillId="0" borderId="0" xfId="0" applyAlignment="1">
      <alignment horizontal="right"/>
    </xf>
    <xf numFmtId="0" fontId="0" fillId="0" borderId="0" xfId="0" applyAlignment="1">
      <alignment horizontal="left"/>
    </xf>
    <xf numFmtId="164" fontId="0" fillId="0" borderId="0" xfId="0" applyNumberFormat="1"/>
    <xf numFmtId="164" fontId="0" fillId="2" borderId="0" xfId="0" applyNumberFormat="1" applyFill="1"/>
    <xf numFmtId="0" fontId="0" fillId="2" borderId="0" xfId="0" applyFill="1"/>
    <xf numFmtId="0" fontId="0" fillId="0" borderId="0" xfId="0" applyFill="1"/>
    <xf numFmtId="164" fontId="0" fillId="0" borderId="0" xfId="0" applyNumberFormat="1" applyFill="1"/>
    <xf numFmtId="0" fontId="0" fillId="0" borderId="0" xfId="0" quotePrefix="1"/>
    <xf numFmtId="0" fontId="5" fillId="0" borderId="0" xfId="0" applyFont="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workbookViewId="0">
      <selection activeCell="M14" sqref="M14"/>
    </sheetView>
  </sheetViews>
  <sheetFormatPr defaultColWidth="8.85546875" defaultRowHeight="15" x14ac:dyDescent="0.25"/>
  <sheetData>
    <row r="1" spans="1:10" x14ac:dyDescent="0.25">
      <c r="A1" t="s">
        <v>1</v>
      </c>
    </row>
    <row r="3" spans="1:10" x14ac:dyDescent="0.25">
      <c r="A3" t="s">
        <v>20</v>
      </c>
    </row>
    <row r="4" spans="1:10" ht="18" x14ac:dyDescent="0.35">
      <c r="A4" t="s">
        <v>19</v>
      </c>
    </row>
    <row r="6" spans="1:10" x14ac:dyDescent="0.25">
      <c r="A6" s="11" t="s">
        <v>2</v>
      </c>
      <c r="B6" s="11"/>
      <c r="C6" s="11"/>
      <c r="D6" s="11"/>
      <c r="E6" s="11"/>
      <c r="F6" s="11"/>
      <c r="G6" s="11"/>
      <c r="H6" s="11"/>
      <c r="I6" s="11"/>
      <c r="J6" s="11"/>
    </row>
    <row r="7" spans="1:10" x14ac:dyDescent="0.25">
      <c r="A7" s="11"/>
      <c r="B7" s="11"/>
      <c r="C7" s="11"/>
      <c r="D7" s="11"/>
      <c r="E7" s="11"/>
      <c r="F7" s="11"/>
      <c r="G7" s="11"/>
      <c r="H7" s="11"/>
      <c r="I7" s="11"/>
      <c r="J7" s="11"/>
    </row>
    <row r="8" spans="1:10" x14ac:dyDescent="0.25">
      <c r="A8" s="11"/>
      <c r="B8" s="11"/>
      <c r="C8" s="11"/>
      <c r="D8" s="11"/>
      <c r="E8" s="11"/>
      <c r="F8" s="11"/>
      <c r="G8" s="11"/>
      <c r="H8" s="11"/>
      <c r="I8" s="11"/>
      <c r="J8" s="11"/>
    </row>
    <row r="9" spans="1:10" x14ac:dyDescent="0.25">
      <c r="A9" s="11"/>
      <c r="B9" s="11"/>
      <c r="C9" s="11"/>
      <c r="D9" s="11"/>
      <c r="E9" s="11"/>
      <c r="F9" s="11"/>
      <c r="G9" s="11"/>
      <c r="H9" s="11"/>
      <c r="I9" s="11"/>
      <c r="J9" s="11"/>
    </row>
    <row r="11" spans="1:10" x14ac:dyDescent="0.25">
      <c r="A11" s="10"/>
    </row>
    <row r="12" spans="1:10" x14ac:dyDescent="0.25">
      <c r="A12" t="s">
        <v>21</v>
      </c>
    </row>
    <row r="13" spans="1:10" x14ac:dyDescent="0.25">
      <c r="A13" t="s">
        <v>22</v>
      </c>
    </row>
  </sheetData>
  <mergeCells count="1">
    <mergeCell ref="A6:J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heetViews>
  <sheetFormatPr defaultColWidth="8.85546875" defaultRowHeight="15" x14ac:dyDescent="0.25"/>
  <sheetData>
    <row r="1" spans="1:15" x14ac:dyDescent="0.25">
      <c r="A1" t="s">
        <v>0</v>
      </c>
    </row>
    <row r="4" spans="1:15" x14ac:dyDescent="0.25">
      <c r="A4" t="s">
        <v>6</v>
      </c>
      <c r="O4" t="s">
        <v>18</v>
      </c>
    </row>
    <row r="6" spans="1:15" x14ac:dyDescent="0.25">
      <c r="O6" t="s">
        <v>10</v>
      </c>
    </row>
    <row r="7" spans="1:15" x14ac:dyDescent="0.25">
      <c r="C7">
        <v>1</v>
      </c>
      <c r="D7">
        <v>2</v>
      </c>
      <c r="E7">
        <v>3</v>
      </c>
      <c r="F7">
        <v>4</v>
      </c>
      <c r="O7" t="s">
        <v>9</v>
      </c>
    </row>
    <row r="8" spans="1:15" x14ac:dyDescent="0.25">
      <c r="B8">
        <v>1</v>
      </c>
      <c r="C8" s="5">
        <v>0.81799999999999995</v>
      </c>
      <c r="D8" s="5">
        <v>1E-3</v>
      </c>
      <c r="E8" s="5">
        <v>0.01</v>
      </c>
      <c r="F8" s="5">
        <v>0.17100000000000001</v>
      </c>
    </row>
    <row r="9" spans="1:15" x14ac:dyDescent="0.25">
      <c r="B9">
        <v>2</v>
      </c>
      <c r="C9" s="5">
        <v>4.0000000000000002E-4</v>
      </c>
      <c r="D9" s="5">
        <v>0.72099999999999997</v>
      </c>
      <c r="E9" s="5">
        <v>8.5999999999999993E-2</v>
      </c>
      <c r="F9" s="5">
        <v>0.193</v>
      </c>
      <c r="O9" t="s">
        <v>8</v>
      </c>
    </row>
    <row r="10" spans="1:15" x14ac:dyDescent="0.25">
      <c r="B10">
        <v>3</v>
      </c>
      <c r="C10" s="5">
        <v>4.0000000000000001E-3</v>
      </c>
      <c r="D10" s="5">
        <v>0.13700000000000001</v>
      </c>
      <c r="E10" s="5">
        <v>0.78</v>
      </c>
      <c r="F10" s="5">
        <v>0.08</v>
      </c>
      <c r="O10" t="str">
        <f>"[MODAL#1@"&amp;C35&amp;"];"</f>
        <v>[MODAL#1@1.4321];</v>
      </c>
    </row>
    <row r="11" spans="1:15" x14ac:dyDescent="0.25">
      <c r="B11">
        <v>4</v>
      </c>
      <c r="C11" s="5">
        <v>2.1000000000000001E-2</v>
      </c>
      <c r="D11" s="5">
        <v>0.105</v>
      </c>
      <c r="E11" s="5">
        <v>3.1E-2</v>
      </c>
      <c r="F11" s="5">
        <v>0.84299999999999997</v>
      </c>
      <c r="O11" t="str">
        <f>"[MODAL#2@"&amp;D35&amp;"];"</f>
        <v>[MODAL#2@-4.3283];</v>
      </c>
    </row>
    <row r="12" spans="1:15" x14ac:dyDescent="0.25">
      <c r="O12" t="str">
        <f>"[MODAL#3@"&amp;E35&amp;"];"</f>
        <v>[MODAL#3@-3.1388];</v>
      </c>
    </row>
    <row r="14" spans="1:15" ht="15.75" x14ac:dyDescent="0.25">
      <c r="A14" s="1" t="s">
        <v>5</v>
      </c>
      <c r="O14" t="s">
        <v>11</v>
      </c>
    </row>
    <row r="15" spans="1:15" ht="15.75" x14ac:dyDescent="0.25">
      <c r="A15" s="1"/>
      <c r="O15" t="str">
        <f>"[MODAL#1@"&amp;C36&amp;"];"</f>
        <v>[MODAL#1@-6.8842];</v>
      </c>
    </row>
    <row r="16" spans="1:15" x14ac:dyDescent="0.25">
      <c r="O16" t="str">
        <f>"[MODAL#2@"&amp;D36&amp;"];"</f>
        <v>[MODAL#2@1.5592];</v>
      </c>
    </row>
    <row r="17" spans="1:15" x14ac:dyDescent="0.25">
      <c r="B17">
        <v>1</v>
      </c>
      <c r="C17" s="6">
        <v>43</v>
      </c>
      <c r="O17" t="str">
        <f>"[MODAL#3@"&amp;E36&amp;"];"</f>
        <v>[MODAL#3@-1.2146];</v>
      </c>
    </row>
    <row r="18" spans="1:15" x14ac:dyDescent="0.25">
      <c r="B18">
        <v>2</v>
      </c>
      <c r="C18" s="6">
        <v>277</v>
      </c>
    </row>
    <row r="19" spans="1:15" x14ac:dyDescent="0.25">
      <c r="B19">
        <v>3</v>
      </c>
      <c r="C19" s="6">
        <v>91</v>
      </c>
      <c r="O19" t="s">
        <v>12</v>
      </c>
    </row>
    <row r="20" spans="1:15" x14ac:dyDescent="0.25">
      <c r="B20">
        <v>4</v>
      </c>
      <c r="C20" s="6">
        <v>400</v>
      </c>
      <c r="O20" t="str">
        <f>"[MODAL#1@"&amp;C37&amp;"];"</f>
        <v>[MODAL#1@-3.3617];</v>
      </c>
    </row>
    <row r="21" spans="1:15" x14ac:dyDescent="0.25">
      <c r="O21" t="str">
        <f>"[MODAL#2@"&amp;D36&amp;"];"</f>
        <v>[MODAL#2@1.5592];</v>
      </c>
    </row>
    <row r="22" spans="1:15" x14ac:dyDescent="0.25">
      <c r="O22" t="str">
        <f>"[MODAL#3@"&amp;E37&amp;"];"</f>
        <v>[MODAL#3@1.7447];</v>
      </c>
    </row>
    <row r="23" spans="1:15" ht="18.75" x14ac:dyDescent="0.35">
      <c r="A23" s="3" t="s">
        <v>4</v>
      </c>
    </row>
    <row r="24" spans="1:15" x14ac:dyDescent="0.25">
      <c r="O24" t="s">
        <v>13</v>
      </c>
    </row>
    <row r="25" spans="1:15" ht="18.75" x14ac:dyDescent="0.35">
      <c r="B25" s="2" t="s">
        <v>3</v>
      </c>
      <c r="C25">
        <v>1</v>
      </c>
      <c r="D25">
        <v>2</v>
      </c>
      <c r="E25">
        <v>3</v>
      </c>
      <c r="F25">
        <v>4</v>
      </c>
      <c r="O25" t="str">
        <f>"[MODAL#1@"&amp;C38&amp;"];"</f>
        <v>[MODAL#1@-3.8256];</v>
      </c>
    </row>
    <row r="26" spans="1:15" x14ac:dyDescent="0.25">
      <c r="B26">
        <v>1</v>
      </c>
      <c r="C26" s="4">
        <f>(C8*$C17)/((C8*$C17)+(C9*$C18)+(C10*$C19)+(C11*$C20))</f>
        <v>0.79852345580356343</v>
      </c>
      <c r="D26" s="4">
        <f>(C9*$C18)/((C8*$C17)+(C9*$C18)+(C10*$C19)+(C11*$C20))</f>
        <v>2.5153920197599033E-3</v>
      </c>
      <c r="E26" s="4">
        <f>(C10*$C19)/((C8*$C17)+(C9*$C18)+(C10*$C19)+(C11*$C20))</f>
        <v>8.2635622309801867E-3</v>
      </c>
      <c r="F26" s="4">
        <f>(C11*$C20)/((C8*$C17)+(C9*$C18)+(C10*$C19)+(C11*$C20))</f>
        <v>0.19069758994569663</v>
      </c>
      <c r="O26" t="str">
        <f>"[MODAL#2@"&amp;D38&amp;"];"</f>
        <v>[MODAL#2@-1.8417];</v>
      </c>
    </row>
    <row r="27" spans="1:15" x14ac:dyDescent="0.25">
      <c r="B27">
        <v>2</v>
      </c>
      <c r="C27" s="4">
        <f>(D8*$C17)/((D8*$C17)+(D9*$C18)+(D10*$C19)+(D11*$C20))</f>
        <v>1.6914017787253126E-4</v>
      </c>
      <c r="D27" s="4">
        <f>(D9*$C18)/((D8*$C17)+(D9*$C18)+(D10*$C19)+(D11*$C20))</f>
        <v>0.78558532335275155</v>
      </c>
      <c r="E27" s="4">
        <f>(D10*$C19)/((D8*$C17)+(D9*$C18)+(D10*$C19)+(D11*$C20))</f>
        <v>4.9038851105508069E-2</v>
      </c>
      <c r="F27" s="4">
        <f>(D11*$C20)/((D8*$C17)+(D9*$C18)+(D10*$C19)+(D11*$C20))</f>
        <v>0.16520668536386773</v>
      </c>
      <c r="O27" t="str">
        <f>"[MODAL#3@"&amp;E38&amp;"];"</f>
        <v>[MODAL#3@-3.8355];</v>
      </c>
    </row>
    <row r="28" spans="1:15" x14ac:dyDescent="0.25">
      <c r="B28">
        <v>3</v>
      </c>
      <c r="C28" s="4">
        <f>(E8*$C17)/((E8*$C17)+(E9*$C18)+(E10*$C19)+(E11*$C20))</f>
        <v>3.9950943957187453E-3</v>
      </c>
      <c r="D28" s="4">
        <f>(E9*$C18)/((E8*$C17)+(E9*$C18)+(E10*$C19)+(E11*$C20))</f>
        <v>0.22132822952281847</v>
      </c>
      <c r="E28" s="4">
        <f>(E10*$C19)/((E8*$C17)+(E9*$C18)+(E10*$C19)+(E11*$C20))</f>
        <v>0.65946930280957339</v>
      </c>
      <c r="F28" s="4">
        <f>(E11*$C20)/((E8*$C17)+(E9*$C18)+(E10*$C19)+(E11*$C20))</f>
        <v>0.1152073732718894</v>
      </c>
    </row>
    <row r="29" spans="1:15" x14ac:dyDescent="0.25">
      <c r="B29">
        <v>4</v>
      </c>
      <c r="C29" s="4">
        <f>(F8*$C17)/((F8*$C17)+(F9*$C18)+(F10*$C19)+(F11*$C20))</f>
        <v>1.8142385527542972E-2</v>
      </c>
      <c r="D29" s="4">
        <f>(F9*$C18)/((F8*$C17)+(F9*$C18)+(F10*$C19)+(F11*$C20))</f>
        <v>0.1319067146318475</v>
      </c>
      <c r="E29" s="4">
        <f>(F10*$C19)/((F8*$C17)+(F9*$C18)+(F10*$C19)+(F11*$C20))</f>
        <v>1.7962269364954823E-2</v>
      </c>
      <c r="F29" s="4">
        <f>(F11*$C20)/((F8*$C17)+(F9*$C18)+(F10*$C19)+(F11*$C20))</f>
        <v>0.83198863047565474</v>
      </c>
    </row>
    <row r="32" spans="1:15" x14ac:dyDescent="0.25">
      <c r="A32" t="s">
        <v>7</v>
      </c>
    </row>
    <row r="34" spans="2:14" x14ac:dyDescent="0.25">
      <c r="C34">
        <v>1</v>
      </c>
      <c r="D34">
        <v>2</v>
      </c>
      <c r="E34">
        <v>3</v>
      </c>
    </row>
    <row r="35" spans="2:14" x14ac:dyDescent="0.25">
      <c r="B35">
        <v>1</v>
      </c>
      <c r="C35" s="4">
        <f>ROUND(LN(C26/F$26),4)</f>
        <v>1.4320999999999999</v>
      </c>
      <c r="D35" s="4">
        <f>ROUND(LN(D26/F$26),4)</f>
        <v>-4.3282999999999996</v>
      </c>
      <c r="E35" s="4">
        <f>ROUND(LN(E26/F$26),4)</f>
        <v>-3.1387999999999998</v>
      </c>
      <c r="H35" s="9"/>
      <c r="L35" s="4"/>
      <c r="M35" s="4"/>
      <c r="N35" s="4"/>
    </row>
    <row r="36" spans="2:14" x14ac:dyDescent="0.25">
      <c r="B36">
        <v>2</v>
      </c>
      <c r="C36" s="4">
        <f>ROUND(LN(C27/F$27),4)</f>
        <v>-6.8841999999999999</v>
      </c>
      <c r="D36" s="4">
        <f>ROUND(LN(D27/F$27),4)</f>
        <v>1.5591999999999999</v>
      </c>
      <c r="E36" s="4">
        <f>ROUND(LN(E27/F$27),4)</f>
        <v>-1.2145999999999999</v>
      </c>
      <c r="L36" s="4"/>
      <c r="M36" s="4"/>
      <c r="N36" s="4"/>
    </row>
    <row r="37" spans="2:14" x14ac:dyDescent="0.25">
      <c r="B37">
        <v>3</v>
      </c>
      <c r="C37" s="4">
        <f>ROUND(LN(C28/F$28),4)</f>
        <v>-3.3616999999999999</v>
      </c>
      <c r="D37" s="4">
        <f>ROUND(LN(D28/F$28),4)</f>
        <v>0.65290000000000004</v>
      </c>
      <c r="E37" s="4">
        <f>ROUND(LN(E28/F$28),4)</f>
        <v>1.7446999999999999</v>
      </c>
      <c r="L37" s="4"/>
      <c r="M37" s="4"/>
      <c r="N37" s="4"/>
    </row>
    <row r="38" spans="2:14" x14ac:dyDescent="0.25">
      <c r="B38">
        <v>4</v>
      </c>
      <c r="C38" s="4">
        <f>ROUND(LN(C29/F$29),4)</f>
        <v>-3.8256000000000001</v>
      </c>
      <c r="D38" s="4">
        <f>ROUND(LN(D29/F$29),4)</f>
        <v>-1.8416999999999999</v>
      </c>
      <c r="E38" s="4">
        <f>ROUND(LN(E29/F$29),4)</f>
        <v>-3.8355000000000001</v>
      </c>
      <c r="L38" s="4"/>
      <c r="M38" s="4"/>
      <c r="N38" s="4"/>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C8" sqref="C8"/>
    </sheetView>
  </sheetViews>
  <sheetFormatPr defaultColWidth="8.85546875" defaultRowHeight="15" x14ac:dyDescent="0.25"/>
  <sheetData>
    <row r="1" spans="1:15" x14ac:dyDescent="0.25">
      <c r="A1" t="s">
        <v>17</v>
      </c>
    </row>
    <row r="4" spans="1:15" x14ac:dyDescent="0.25">
      <c r="A4" t="s">
        <v>6</v>
      </c>
      <c r="O4" t="s">
        <v>18</v>
      </c>
    </row>
    <row r="6" spans="1:15" x14ac:dyDescent="0.25">
      <c r="O6" t="s">
        <v>10</v>
      </c>
    </row>
    <row r="7" spans="1:15" x14ac:dyDescent="0.25">
      <c r="C7">
        <v>1</v>
      </c>
      <c r="D7">
        <v>2</v>
      </c>
      <c r="E7" s="7"/>
      <c r="F7" s="7"/>
      <c r="O7" t="s">
        <v>9</v>
      </c>
    </row>
    <row r="8" spans="1:15" x14ac:dyDescent="0.25">
      <c r="B8">
        <v>1</v>
      </c>
      <c r="C8" s="5"/>
      <c r="D8" s="5"/>
      <c r="E8" s="8"/>
      <c r="F8" s="8"/>
    </row>
    <row r="9" spans="1:15" x14ac:dyDescent="0.25">
      <c r="B9">
        <v>2</v>
      </c>
      <c r="C9" s="5"/>
      <c r="D9" s="5"/>
      <c r="E9" s="8"/>
      <c r="F9" s="8"/>
      <c r="O9" t="s">
        <v>8</v>
      </c>
    </row>
    <row r="10" spans="1:15" x14ac:dyDescent="0.25">
      <c r="C10" s="8"/>
      <c r="D10" s="8"/>
      <c r="E10" s="8"/>
      <c r="F10" s="8"/>
      <c r="O10" t="str">
        <f>"[MODAL#1@"&amp;C33&amp;"];"</f>
        <v>[MODAL#1@];</v>
      </c>
    </row>
    <row r="11" spans="1:15" x14ac:dyDescent="0.25">
      <c r="C11" s="8"/>
      <c r="D11" s="8"/>
      <c r="E11" s="8"/>
      <c r="F11" s="8"/>
    </row>
    <row r="13" spans="1:15" x14ac:dyDescent="0.25">
      <c r="O13" t="s">
        <v>11</v>
      </c>
    </row>
    <row r="14" spans="1:15" ht="15.75" x14ac:dyDescent="0.25">
      <c r="A14" s="1" t="s">
        <v>5</v>
      </c>
      <c r="O14" t="str">
        <f>"[MODAL#1@"&amp;C34&amp;"];"</f>
        <v>[MODAL#1@];</v>
      </c>
    </row>
    <row r="15" spans="1:15" ht="15.75" x14ac:dyDescent="0.25">
      <c r="A15" s="1"/>
    </row>
    <row r="17" spans="1:6" x14ac:dyDescent="0.25">
      <c r="B17">
        <v>1</v>
      </c>
      <c r="C17" s="6"/>
    </row>
    <row r="18" spans="1:6" x14ac:dyDescent="0.25">
      <c r="B18">
        <v>2</v>
      </c>
      <c r="C18" s="6"/>
    </row>
    <row r="21" spans="1:6" ht="18.75" x14ac:dyDescent="0.35">
      <c r="A21" s="3" t="s">
        <v>4</v>
      </c>
    </row>
    <row r="23" spans="1:6" ht="18.75" x14ac:dyDescent="0.35">
      <c r="B23" s="2" t="s">
        <v>3</v>
      </c>
      <c r="C23">
        <v>1</v>
      </c>
      <c r="D23">
        <v>2</v>
      </c>
    </row>
    <row r="24" spans="1:6" x14ac:dyDescent="0.25">
      <c r="B24">
        <v>1</v>
      </c>
      <c r="C24" s="4" t="str">
        <f>IFERROR((C8*$C17)/((C8*$C17)+(C9*$C18)),"")</f>
        <v/>
      </c>
      <c r="D24" s="4" t="str">
        <f>IFERROR((C9*$C18)/((C8*$C17)+(C9*$C18)),"")</f>
        <v/>
      </c>
      <c r="E24" s="4"/>
      <c r="F24" s="4"/>
    </row>
    <row r="25" spans="1:6" x14ac:dyDescent="0.25">
      <c r="B25">
        <v>2</v>
      </c>
      <c r="C25" s="4" t="str">
        <f>IFERROR((D8*$C17)/((D8*$C17)+(D9*$C18)),"")</f>
        <v/>
      </c>
      <c r="D25" s="4" t="str">
        <f>IFERROR((D9*$C18)/((D8*$C17)+(D9*$C18)),"")</f>
        <v/>
      </c>
      <c r="E25" s="4"/>
      <c r="F25" s="4"/>
    </row>
    <row r="26" spans="1:6" x14ac:dyDescent="0.25">
      <c r="C26" s="4"/>
      <c r="D26" s="4"/>
      <c r="E26" s="4"/>
      <c r="F26" s="4"/>
    </row>
    <row r="27" spans="1:6" x14ac:dyDescent="0.25">
      <c r="C27" s="4"/>
      <c r="D27" s="4"/>
      <c r="E27" s="4"/>
      <c r="F27" s="4"/>
    </row>
    <row r="30" spans="1:6" x14ac:dyDescent="0.25">
      <c r="A30" t="s">
        <v>7</v>
      </c>
    </row>
    <row r="32" spans="1:6" x14ac:dyDescent="0.25">
      <c r="C32">
        <v>1</v>
      </c>
    </row>
    <row r="33" spans="2:14" x14ac:dyDescent="0.25">
      <c r="B33">
        <v>1</v>
      </c>
      <c r="C33" s="4" t="str">
        <f>IFERROR(ROUND(LN(C24/D$24),4),"")</f>
        <v/>
      </c>
      <c r="D33" s="4"/>
      <c r="E33" s="4"/>
      <c r="L33" s="4"/>
      <c r="M33" s="4"/>
      <c r="N33" s="4"/>
    </row>
    <row r="34" spans="2:14" x14ac:dyDescent="0.25">
      <c r="B34">
        <v>2</v>
      </c>
      <c r="C34" s="4" t="str">
        <f>IFERROR(ROUND(LN(C25/D$25),4),"")</f>
        <v/>
      </c>
      <c r="D34" s="4"/>
      <c r="E34" s="4"/>
      <c r="L34" s="4"/>
      <c r="M34" s="4"/>
      <c r="N34" s="4"/>
    </row>
    <row r="35" spans="2:14" x14ac:dyDescent="0.25">
      <c r="C35" s="4"/>
      <c r="D35" s="4"/>
      <c r="E35" s="4"/>
      <c r="L35" s="4"/>
      <c r="M35" s="4"/>
      <c r="N35" s="4"/>
    </row>
    <row r="36" spans="2:14" x14ac:dyDescent="0.25">
      <c r="C36" s="4"/>
      <c r="D36" s="4"/>
      <c r="E36" s="4"/>
      <c r="L36" s="4"/>
      <c r="M36" s="4"/>
      <c r="N36" s="4"/>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8" sqref="C8"/>
    </sheetView>
  </sheetViews>
  <sheetFormatPr defaultColWidth="8.85546875" defaultRowHeight="15" x14ac:dyDescent="0.25"/>
  <sheetData>
    <row r="1" spans="1:15" x14ac:dyDescent="0.25">
      <c r="A1" t="s">
        <v>17</v>
      </c>
    </row>
    <row r="4" spans="1:15" x14ac:dyDescent="0.25">
      <c r="A4" t="s">
        <v>6</v>
      </c>
      <c r="O4" t="s">
        <v>18</v>
      </c>
    </row>
    <row r="6" spans="1:15" x14ac:dyDescent="0.25">
      <c r="O6" t="s">
        <v>10</v>
      </c>
    </row>
    <row r="7" spans="1:15" x14ac:dyDescent="0.25">
      <c r="C7">
        <v>1</v>
      </c>
      <c r="D7">
        <v>2</v>
      </c>
      <c r="E7">
        <v>3</v>
      </c>
      <c r="O7" t="s">
        <v>9</v>
      </c>
    </row>
    <row r="8" spans="1:15" x14ac:dyDescent="0.25">
      <c r="B8">
        <v>1</v>
      </c>
      <c r="C8" s="5"/>
      <c r="D8" s="5"/>
      <c r="E8" s="5"/>
      <c r="F8" s="8"/>
    </row>
    <row r="9" spans="1:15" x14ac:dyDescent="0.25">
      <c r="B9">
        <v>2</v>
      </c>
      <c r="C9" s="5"/>
      <c r="D9" s="5"/>
      <c r="E9" s="5"/>
      <c r="F9" s="8"/>
      <c r="O9" t="s">
        <v>8</v>
      </c>
    </row>
    <row r="10" spans="1:15" x14ac:dyDescent="0.25">
      <c r="B10">
        <v>3</v>
      </c>
      <c r="C10" s="5"/>
      <c r="D10" s="5"/>
      <c r="E10" s="5"/>
      <c r="F10" s="8"/>
      <c r="O10" t="str">
        <f>"[MODAL#1@"&amp;C35&amp;"];"</f>
        <v>[MODAL#1@];</v>
      </c>
    </row>
    <row r="11" spans="1:15" x14ac:dyDescent="0.25">
      <c r="C11" s="8"/>
      <c r="D11" s="8"/>
      <c r="E11" s="8"/>
      <c r="F11" s="8"/>
      <c r="O11" t="str">
        <f>"[MODAL#2@"&amp;D35&amp;"];"</f>
        <v>[MODAL#2@];</v>
      </c>
    </row>
    <row r="13" spans="1:15" x14ac:dyDescent="0.25">
      <c r="O13" t="s">
        <v>11</v>
      </c>
    </row>
    <row r="14" spans="1:15" ht="15.75" x14ac:dyDescent="0.25">
      <c r="A14" s="1" t="s">
        <v>5</v>
      </c>
      <c r="O14" t="str">
        <f>"[MODAL#1@"&amp;C36&amp;"];"</f>
        <v>[MODAL#1@];</v>
      </c>
    </row>
    <row r="15" spans="1:15" ht="15.75" x14ac:dyDescent="0.25">
      <c r="A15" s="1"/>
      <c r="O15" t="str">
        <f>"[MODAL#2@"&amp;D36&amp;"];"</f>
        <v>[MODAL#2@];</v>
      </c>
    </row>
    <row r="17" spans="1:15" x14ac:dyDescent="0.25">
      <c r="B17">
        <v>1</v>
      </c>
      <c r="C17" s="6"/>
      <c r="O17" t="s">
        <v>12</v>
      </c>
    </row>
    <row r="18" spans="1:15" x14ac:dyDescent="0.25">
      <c r="B18">
        <v>2</v>
      </c>
      <c r="C18" s="6"/>
      <c r="O18" t="str">
        <f>"[MODAL#1@"&amp;C37&amp;"];"</f>
        <v>[MODAL#1@];</v>
      </c>
    </row>
    <row r="19" spans="1:15" x14ac:dyDescent="0.25">
      <c r="B19">
        <v>3</v>
      </c>
      <c r="C19" s="6"/>
      <c r="O19" t="str">
        <f>"[MODAL#2@"&amp;D36&amp;"];"</f>
        <v>[MODAL#2@];</v>
      </c>
    </row>
    <row r="20" spans="1:15" x14ac:dyDescent="0.25">
      <c r="C20" s="7"/>
    </row>
    <row r="23" spans="1:15" ht="18.75" x14ac:dyDescent="0.35">
      <c r="A23" s="3" t="s">
        <v>4</v>
      </c>
    </row>
    <row r="25" spans="1:15" ht="18.75" x14ac:dyDescent="0.35">
      <c r="B25" s="2" t="s">
        <v>3</v>
      </c>
      <c r="C25">
        <v>1</v>
      </c>
      <c r="D25">
        <v>2</v>
      </c>
      <c r="E25">
        <v>3</v>
      </c>
    </row>
    <row r="26" spans="1:15" x14ac:dyDescent="0.25">
      <c r="B26">
        <v>1</v>
      </c>
      <c r="C26" s="4" t="str">
        <f>IFERROR((C8*$C17)/((C8*$C17)+(C9*$C18)+(C10*$C19)),"")</f>
        <v/>
      </c>
      <c r="D26" s="4" t="str">
        <f>IFERROR((C9*$C18)/((C8*$C17)+(C9*$C18)+(C10*$C19)),"")</f>
        <v/>
      </c>
      <c r="E26" s="4" t="str">
        <f>IFERROR((C10*$C19)/((C8*$C17)+(C9*$C18)+(C10*$C19)),"")</f>
        <v/>
      </c>
      <c r="F26" s="4"/>
      <c r="H26" s="9"/>
    </row>
    <row r="27" spans="1:15" x14ac:dyDescent="0.25">
      <c r="B27">
        <v>2</v>
      </c>
      <c r="C27" s="4" t="str">
        <f>IFERROR((D8*$C17)/((D8*$C17)+(D9*$C18)+(D10*$C19)),"")</f>
        <v/>
      </c>
      <c r="D27" s="4" t="str">
        <f>IFERROR((D9*$C18)/((D8*$C17)+(D9*$C18)+(D10*$C19)),"")</f>
        <v/>
      </c>
      <c r="E27" s="4" t="str">
        <f>IFERROR((D10*$C19)/((D8*$C17)+(D9*$C18)+(D10*$C19)),"")</f>
        <v/>
      </c>
      <c r="F27" s="4"/>
    </row>
    <row r="28" spans="1:15" x14ac:dyDescent="0.25">
      <c r="B28">
        <v>3</v>
      </c>
      <c r="C28" s="4" t="str">
        <f>IFERROR((E8*$C17)/((E8*$C17)+(E9*$C18)+(E10*$C19)),"")</f>
        <v/>
      </c>
      <c r="D28" s="4" t="str">
        <f>IFERROR((E9*$C18)/((E8*$C17)+(E9*$C18)+(E10*$C19)),"")</f>
        <v/>
      </c>
      <c r="E28" s="4" t="str">
        <f>IFERROR((E10*$C19)/((E8*$C17)+(E9*$C18)+(E10*$C19)),"")</f>
        <v/>
      </c>
      <c r="F28" s="4"/>
    </row>
    <row r="29" spans="1:15" x14ac:dyDescent="0.25">
      <c r="C29" s="4"/>
      <c r="D29" s="4"/>
      <c r="E29" s="4"/>
      <c r="F29" s="4"/>
    </row>
    <row r="32" spans="1:15" x14ac:dyDescent="0.25">
      <c r="A32" t="s">
        <v>7</v>
      </c>
    </row>
    <row r="34" spans="2:14" x14ac:dyDescent="0.25">
      <c r="C34">
        <v>1</v>
      </c>
      <c r="D34">
        <v>2</v>
      </c>
    </row>
    <row r="35" spans="2:14" x14ac:dyDescent="0.25">
      <c r="B35">
        <v>1</v>
      </c>
      <c r="C35" s="4" t="str">
        <f>IFERROR(ROUND(LN(C26/E$26),4),"")</f>
        <v/>
      </c>
      <c r="D35" s="4" t="str">
        <f>IFERROR(ROUND(LN(D26/E$26),4),"")</f>
        <v/>
      </c>
      <c r="E35" s="4"/>
      <c r="L35" s="4"/>
      <c r="M35" s="4"/>
      <c r="N35" s="4"/>
    </row>
    <row r="36" spans="2:14" x14ac:dyDescent="0.25">
      <c r="B36">
        <v>2</v>
      </c>
      <c r="C36" s="4" t="str">
        <f>IFERROR(ROUND(LN(C27/E$27),4),"")</f>
        <v/>
      </c>
      <c r="D36" s="4" t="str">
        <f>IFERROR(ROUND(LN(D27/E$27),4),"")</f>
        <v/>
      </c>
      <c r="E36" s="4"/>
      <c r="L36" s="4"/>
      <c r="M36" s="4"/>
      <c r="N36" s="4"/>
    </row>
    <row r="37" spans="2:14" x14ac:dyDescent="0.25">
      <c r="B37">
        <v>3</v>
      </c>
      <c r="C37" s="4" t="str">
        <f>IFERROR(ROUND(LN(C28/E$28),4),"")</f>
        <v/>
      </c>
      <c r="D37" s="4" t="str">
        <f>IFERROR(ROUND(LN(D28/E$28),4),"")</f>
        <v/>
      </c>
      <c r="E37" s="4"/>
      <c r="L37" s="4"/>
      <c r="M37" s="4"/>
      <c r="N37" s="4"/>
    </row>
    <row r="38" spans="2:14" x14ac:dyDescent="0.25">
      <c r="C38" s="4"/>
      <c r="D38" s="4"/>
      <c r="E38" s="4"/>
      <c r="L38" s="4"/>
      <c r="M38" s="4"/>
      <c r="N38" s="4"/>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8" sqref="C8"/>
    </sheetView>
  </sheetViews>
  <sheetFormatPr defaultColWidth="8.85546875" defaultRowHeight="15" x14ac:dyDescent="0.25"/>
  <sheetData>
    <row r="1" spans="1:15" x14ac:dyDescent="0.25">
      <c r="A1" t="s">
        <v>17</v>
      </c>
    </row>
    <row r="4" spans="1:15" x14ac:dyDescent="0.25">
      <c r="A4" t="s">
        <v>6</v>
      </c>
      <c r="O4" t="s">
        <v>18</v>
      </c>
    </row>
    <row r="6" spans="1:15" x14ac:dyDescent="0.25">
      <c r="O6" t="s">
        <v>10</v>
      </c>
    </row>
    <row r="7" spans="1:15" x14ac:dyDescent="0.25">
      <c r="C7">
        <v>1</v>
      </c>
      <c r="D7">
        <v>2</v>
      </c>
      <c r="E7">
        <v>3</v>
      </c>
      <c r="F7">
        <v>4</v>
      </c>
      <c r="O7" t="s">
        <v>9</v>
      </c>
    </row>
    <row r="8" spans="1:15" x14ac:dyDescent="0.25">
      <c r="B8">
        <v>1</v>
      </c>
      <c r="C8" s="5"/>
      <c r="D8" s="5"/>
      <c r="E8" s="5"/>
      <c r="F8" s="5"/>
    </row>
    <row r="9" spans="1:15" x14ac:dyDescent="0.25">
      <c r="B9">
        <v>2</v>
      </c>
      <c r="C9" s="5"/>
      <c r="D9" s="5"/>
      <c r="E9" s="5"/>
      <c r="F9" s="5"/>
      <c r="O9" t="s">
        <v>8</v>
      </c>
    </row>
    <row r="10" spans="1:15" x14ac:dyDescent="0.25">
      <c r="B10">
        <v>3</v>
      </c>
      <c r="C10" s="5"/>
      <c r="D10" s="5"/>
      <c r="E10" s="5"/>
      <c r="F10" s="5"/>
      <c r="O10" t="str">
        <f>"[MODAL#1@"&amp;C35&amp;"];"</f>
        <v>[MODAL#1@];</v>
      </c>
    </row>
    <row r="11" spans="1:15" x14ac:dyDescent="0.25">
      <c r="B11">
        <v>4</v>
      </c>
      <c r="C11" s="5"/>
      <c r="D11" s="5"/>
      <c r="E11" s="5"/>
      <c r="F11" s="5"/>
      <c r="O11" t="str">
        <f>"[MODAL#2@"&amp;D35&amp;"];"</f>
        <v>[MODAL#2@];</v>
      </c>
    </row>
    <row r="12" spans="1:15" x14ac:dyDescent="0.25">
      <c r="O12" t="str">
        <f>"[MODAL#3@"&amp;E35&amp;"];"</f>
        <v>[MODAL#3@];</v>
      </c>
    </row>
    <row r="14" spans="1:15" ht="15.75" x14ac:dyDescent="0.25">
      <c r="A14" s="1" t="s">
        <v>5</v>
      </c>
      <c r="O14" t="s">
        <v>11</v>
      </c>
    </row>
    <row r="15" spans="1:15" ht="15.75" x14ac:dyDescent="0.25">
      <c r="A15" s="1"/>
      <c r="O15" t="str">
        <f>"[MODAL#1@"&amp;C36&amp;"];"</f>
        <v>[MODAL#1@];</v>
      </c>
    </row>
    <row r="16" spans="1:15" x14ac:dyDescent="0.25">
      <c r="O16" t="str">
        <f>"[MODAL#2@"&amp;D36&amp;"];"</f>
        <v>[MODAL#2@];</v>
      </c>
    </row>
    <row r="17" spans="1:15" x14ac:dyDescent="0.25">
      <c r="B17">
        <v>1</v>
      </c>
      <c r="C17" s="6"/>
      <c r="O17" t="str">
        <f>"[MODAL#3@"&amp;E36&amp;"];"</f>
        <v>[MODAL#3@];</v>
      </c>
    </row>
    <row r="18" spans="1:15" x14ac:dyDescent="0.25">
      <c r="B18">
        <v>2</v>
      </c>
      <c r="C18" s="6"/>
    </row>
    <row r="19" spans="1:15" x14ac:dyDescent="0.25">
      <c r="B19">
        <v>3</v>
      </c>
      <c r="C19" s="6"/>
      <c r="O19" t="s">
        <v>12</v>
      </c>
    </row>
    <row r="20" spans="1:15" x14ac:dyDescent="0.25">
      <c r="B20">
        <v>4</v>
      </c>
      <c r="C20" s="6"/>
      <c r="O20" t="str">
        <f>"[MODAL#1@"&amp;C37&amp;"];"</f>
        <v>[MODAL#1@];</v>
      </c>
    </row>
    <row r="21" spans="1:15" x14ac:dyDescent="0.25">
      <c r="O21" t="str">
        <f>"[MODAL#2@"&amp;D36&amp;"];"</f>
        <v>[MODAL#2@];</v>
      </c>
    </row>
    <row r="22" spans="1:15" x14ac:dyDescent="0.25">
      <c r="O22" t="str">
        <f>"[MODAL#3@"&amp;E37&amp;"];"</f>
        <v>[MODAL#3@];</v>
      </c>
    </row>
    <row r="23" spans="1:15" ht="18.75" x14ac:dyDescent="0.35">
      <c r="A23" s="3" t="s">
        <v>4</v>
      </c>
    </row>
    <row r="24" spans="1:15" x14ac:dyDescent="0.25">
      <c r="O24" t="s">
        <v>13</v>
      </c>
    </row>
    <row r="25" spans="1:15" ht="18.75" x14ac:dyDescent="0.35">
      <c r="B25" s="2" t="s">
        <v>3</v>
      </c>
      <c r="C25">
        <v>1</v>
      </c>
      <c r="D25">
        <v>2</v>
      </c>
      <c r="E25">
        <v>3</v>
      </c>
      <c r="F25">
        <v>4</v>
      </c>
      <c r="O25" t="str">
        <f>"[MODAL#1@"&amp;C38&amp;"];"</f>
        <v>[MODAL#1@];</v>
      </c>
    </row>
    <row r="26" spans="1:15" x14ac:dyDescent="0.25">
      <c r="B26">
        <v>1</v>
      </c>
      <c r="C26" s="4" t="str">
        <f>IFERROR((C8*$C17)/((C8*$C17)+(C9*$C18)+(C10*$C19)+(C11*$C20)),"")</f>
        <v/>
      </c>
      <c r="D26" s="4" t="str">
        <f>IFERROR((C9*$C18)/((C8*$C17)+(C9*$C18)+(C10*$C19)+(C11*$C20)),"")</f>
        <v/>
      </c>
      <c r="E26" s="4" t="str">
        <f>IFERROR((C10*$C19)/((C8*$C17)+(C9*$C18)+(C10*$C19)+(C11*$C20)),"")</f>
        <v/>
      </c>
      <c r="F26" s="4" t="str">
        <f>IFERROR((C11*$C20)/((C8*$C17)+(C9*$C18)+(C10*$C19)+(C11*$C20)),"")</f>
        <v/>
      </c>
      <c r="O26" t="str">
        <f>"[MODAL#2@"&amp;D38&amp;"];"</f>
        <v>[MODAL#2@];</v>
      </c>
    </row>
    <row r="27" spans="1:15" x14ac:dyDescent="0.25">
      <c r="B27">
        <v>2</v>
      </c>
      <c r="C27" s="4" t="str">
        <f>IFERROR((D8*$C17)/((D8*$C17)+(D9*$C18)+(D10*$C19)+(D11*$C20)),"")</f>
        <v/>
      </c>
      <c r="D27" s="4" t="str">
        <f>IFERROR((D9*$C18)/((D8*$C17)+(D9*$C18)+(D10*$C19)+(D11*$C20)),"")</f>
        <v/>
      </c>
      <c r="E27" s="4" t="str">
        <f>IFERROR((D10*$C19)/((D8*$C17)+(D9*$C18)+(D10*$C19)+(D11*$C20)),"")</f>
        <v/>
      </c>
      <c r="F27" s="4" t="str">
        <f>IFERROR((D11*$C20)/((D8*$C17)+(D9*$C18)+(D10*$C19)+(D11*$C20)),"")</f>
        <v/>
      </c>
      <c r="O27" t="str">
        <f>"[MODAL#3@"&amp;E38&amp;"];"</f>
        <v>[MODAL#3@];</v>
      </c>
    </row>
    <row r="28" spans="1:15" x14ac:dyDescent="0.25">
      <c r="B28">
        <v>3</v>
      </c>
      <c r="C28" s="4" t="str">
        <f>IFERROR((E8*$C17)/((E8*$C17)+(E9*$C18)+(E10*$C19)+(E11*$C20)),"")</f>
        <v/>
      </c>
      <c r="D28" s="4" t="str">
        <f>IFERROR((E9*$C18)/((E8*$C17)+(E9*$C18)+(E10*$C19)+(E11*$C20)),"")</f>
        <v/>
      </c>
      <c r="E28" s="4" t="str">
        <f>IFERROR((E10*$C19)/((E8*$C17)+(E9*$C18)+(E10*$C19)+(E11*$C20)),"")</f>
        <v/>
      </c>
      <c r="F28" s="4" t="str">
        <f>IFERROR((E11*$C20)/((E8*$C17)+(E9*$C18)+(E10*$C19)+(E11*$C20)),"")</f>
        <v/>
      </c>
    </row>
    <row r="29" spans="1:15" x14ac:dyDescent="0.25">
      <c r="B29">
        <v>4</v>
      </c>
      <c r="C29" s="4" t="str">
        <f>IFERROR((F8*$C17)/((F8*$C17)+(F9*$C18)+(F10*$C19)+(F11*$C20)),"")</f>
        <v/>
      </c>
      <c r="D29" s="4" t="str">
        <f>IFERROR((F9*$C18)/((F8*$C17)+(F9*$C18)+(F10*$C19)+(F11*$C20)),"")</f>
        <v/>
      </c>
      <c r="E29" s="4" t="str">
        <f>IFERROR((F10*$C19)/((F8*$C17)+(F9*$C18)+(F10*$C19)+(F11*$C20)),"")</f>
        <v/>
      </c>
      <c r="F29" s="4" t="str">
        <f>IFERROR((F11*$C20)/((F8*$C17)+(F9*$C18)+(F10*$C19)+(F11*$C20)),"")</f>
        <v/>
      </c>
    </row>
    <row r="32" spans="1:15" x14ac:dyDescent="0.25">
      <c r="A32" t="s">
        <v>7</v>
      </c>
    </row>
    <row r="34" spans="2:14" x14ac:dyDescent="0.25">
      <c r="C34">
        <v>1</v>
      </c>
      <c r="D34">
        <v>2</v>
      </c>
      <c r="E34">
        <v>3</v>
      </c>
    </row>
    <row r="35" spans="2:14" x14ac:dyDescent="0.25">
      <c r="B35">
        <v>1</v>
      </c>
      <c r="C35" s="4" t="str">
        <f>IFERROR(ROUND(LN(C26/F$26),4),"")</f>
        <v/>
      </c>
      <c r="D35" s="4" t="str">
        <f>IFERROR(ROUND(LN(D26/F$26),4),"")</f>
        <v/>
      </c>
      <c r="E35" s="4" t="str">
        <f>IFERROR(ROUND(LN(E26/F$26),4),"")</f>
        <v/>
      </c>
      <c r="H35" s="9"/>
      <c r="L35" s="4"/>
      <c r="M35" s="4"/>
      <c r="N35" s="4"/>
    </row>
    <row r="36" spans="2:14" x14ac:dyDescent="0.25">
      <c r="B36">
        <v>2</v>
      </c>
      <c r="C36" s="4" t="str">
        <f>IFERROR(ROUND(LN(C27/F$27),4),"")</f>
        <v/>
      </c>
      <c r="D36" s="4" t="str">
        <f>IFERROR(ROUND(LN(D27/F$27),4),"")</f>
        <v/>
      </c>
      <c r="E36" s="4" t="str">
        <f>IFERROR(ROUND(LN(E27/F$27),4),"")</f>
        <v/>
      </c>
      <c r="L36" s="4"/>
      <c r="M36" s="4"/>
      <c r="N36" s="4"/>
    </row>
    <row r="37" spans="2:14" x14ac:dyDescent="0.25">
      <c r="B37">
        <v>3</v>
      </c>
      <c r="C37" s="4" t="str">
        <f>IFERROR(ROUND(LN(C28/F$28),4),"")</f>
        <v/>
      </c>
      <c r="D37" s="4" t="str">
        <f>IFERROR(ROUND(LN(D28/F$28),4),"")</f>
        <v/>
      </c>
      <c r="E37" s="4" t="str">
        <f>IFERROR(ROUND(LN(E28/F$28),4),"")</f>
        <v/>
      </c>
      <c r="L37" s="4"/>
      <c r="M37" s="4"/>
      <c r="N37" s="4"/>
    </row>
    <row r="38" spans="2:14" x14ac:dyDescent="0.25">
      <c r="B38">
        <v>4</v>
      </c>
      <c r="C38" s="4" t="str">
        <f>IFERROR(ROUND(LN(C29/F$29),4),"")</f>
        <v/>
      </c>
      <c r="D38" s="4" t="str">
        <f>IFERROR(ROUND(LN(D29/F$29),4),"")</f>
        <v/>
      </c>
      <c r="E38" s="4" t="str">
        <f>IFERROR(ROUND(LN(E29/F$29),4),"")</f>
        <v/>
      </c>
      <c r="L38" s="4"/>
      <c r="M38" s="4"/>
      <c r="N38" s="4"/>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election activeCell="C8" sqref="C8"/>
    </sheetView>
  </sheetViews>
  <sheetFormatPr defaultColWidth="8.85546875" defaultRowHeight="15" x14ac:dyDescent="0.25"/>
  <sheetData>
    <row r="1" spans="1:15" x14ac:dyDescent="0.25">
      <c r="A1" t="s">
        <v>17</v>
      </c>
    </row>
    <row r="4" spans="1:15" x14ac:dyDescent="0.25">
      <c r="A4" t="s">
        <v>6</v>
      </c>
      <c r="O4" t="s">
        <v>18</v>
      </c>
    </row>
    <row r="6" spans="1:15" x14ac:dyDescent="0.25">
      <c r="O6" t="s">
        <v>10</v>
      </c>
    </row>
    <row r="7" spans="1:15" x14ac:dyDescent="0.25">
      <c r="C7">
        <v>1</v>
      </c>
      <c r="D7">
        <v>2</v>
      </c>
      <c r="E7">
        <v>3</v>
      </c>
      <c r="F7">
        <v>4</v>
      </c>
      <c r="G7">
        <v>5</v>
      </c>
      <c r="H7" s="7"/>
      <c r="I7" s="7"/>
      <c r="O7" t="s">
        <v>9</v>
      </c>
    </row>
    <row r="8" spans="1:15" x14ac:dyDescent="0.25">
      <c r="B8">
        <v>1</v>
      </c>
      <c r="C8" s="5"/>
      <c r="D8" s="5"/>
      <c r="E8" s="5"/>
      <c r="F8" s="5"/>
      <c r="G8" s="5"/>
      <c r="H8" s="8"/>
      <c r="I8" s="8"/>
    </row>
    <row r="9" spans="1:15" x14ac:dyDescent="0.25">
      <c r="B9">
        <v>2</v>
      </c>
      <c r="C9" s="5"/>
      <c r="D9" s="5"/>
      <c r="E9" s="5"/>
      <c r="F9" s="5"/>
      <c r="G9" s="5"/>
      <c r="H9" s="8"/>
      <c r="I9" s="8"/>
      <c r="O9" t="s">
        <v>8</v>
      </c>
    </row>
    <row r="10" spans="1:15" x14ac:dyDescent="0.25">
      <c r="B10">
        <v>3</v>
      </c>
      <c r="C10" s="5"/>
      <c r="D10" s="5"/>
      <c r="E10" s="5"/>
      <c r="F10" s="5"/>
      <c r="G10" s="5"/>
      <c r="H10" s="8"/>
      <c r="I10" s="8"/>
      <c r="O10" t="str">
        <f>"[MODAL#1@"&amp;C38&amp;"];"</f>
        <v>[MODAL#1@];</v>
      </c>
    </row>
    <row r="11" spans="1:15" x14ac:dyDescent="0.25">
      <c r="B11">
        <v>4</v>
      </c>
      <c r="C11" s="5"/>
      <c r="D11" s="5"/>
      <c r="E11" s="5"/>
      <c r="F11" s="5"/>
      <c r="G11" s="5"/>
      <c r="H11" s="8"/>
      <c r="I11" s="8"/>
      <c r="O11" t="str">
        <f>"[MODAL#2@"&amp;D38&amp;"];"</f>
        <v>[MODAL#2@];</v>
      </c>
    </row>
    <row r="12" spans="1:15" x14ac:dyDescent="0.25">
      <c r="B12">
        <v>5</v>
      </c>
      <c r="C12" s="5"/>
      <c r="D12" s="5"/>
      <c r="E12" s="5"/>
      <c r="F12" s="5"/>
      <c r="G12" s="5"/>
      <c r="H12" s="8"/>
      <c r="I12" s="8"/>
      <c r="O12" t="str">
        <f>"[MODAL#3@"&amp;E38&amp;"];"</f>
        <v>[MODAL#3@];</v>
      </c>
    </row>
    <row r="13" spans="1:15" x14ac:dyDescent="0.25">
      <c r="I13" s="7"/>
      <c r="O13" t="str">
        <f>"[MODAL#4@"&amp;F38&amp;"];"</f>
        <v>[MODAL#4@];</v>
      </c>
    </row>
    <row r="15" spans="1:15" x14ac:dyDescent="0.25">
      <c r="O15" t="s">
        <v>11</v>
      </c>
    </row>
    <row r="16" spans="1:15" ht="15.75" x14ac:dyDescent="0.25">
      <c r="A16" s="1" t="s">
        <v>5</v>
      </c>
      <c r="O16" t="str">
        <f>"[MODAL#1@"&amp;C39&amp;"];"</f>
        <v>[MODAL#1@];</v>
      </c>
    </row>
    <row r="17" spans="1:15" ht="15.75" x14ac:dyDescent="0.25">
      <c r="A17" s="1"/>
      <c r="O17" t="str">
        <f>"[MODAL#2@"&amp;D39&amp;"];"</f>
        <v>[MODAL#2@];</v>
      </c>
    </row>
    <row r="18" spans="1:15" x14ac:dyDescent="0.25">
      <c r="B18">
        <v>1</v>
      </c>
      <c r="C18" s="6"/>
      <c r="O18" t="str">
        <f>"[MODAL#3@"&amp;E39&amp;"];"</f>
        <v>[MODAL#3@];</v>
      </c>
    </row>
    <row r="19" spans="1:15" x14ac:dyDescent="0.25">
      <c r="B19">
        <v>2</v>
      </c>
      <c r="C19" s="6"/>
      <c r="O19" t="str">
        <f>"[MODAL#4@"&amp;F39&amp;"];"</f>
        <v>[MODAL#4@];</v>
      </c>
    </row>
    <row r="20" spans="1:15" x14ac:dyDescent="0.25">
      <c r="B20">
        <v>3</v>
      </c>
      <c r="C20" s="6"/>
    </row>
    <row r="21" spans="1:15" x14ac:dyDescent="0.25">
      <c r="B21">
        <v>4</v>
      </c>
      <c r="C21" s="6"/>
      <c r="O21" t="s">
        <v>12</v>
      </c>
    </row>
    <row r="22" spans="1:15" x14ac:dyDescent="0.25">
      <c r="B22">
        <v>5</v>
      </c>
      <c r="C22" s="6"/>
      <c r="O22" t="str">
        <f>"[MODAL#1@"&amp;C40&amp;"];"</f>
        <v>[MODAL#1@];</v>
      </c>
    </row>
    <row r="23" spans="1:15" x14ac:dyDescent="0.25">
      <c r="O23" t="str">
        <f>"[MODAL#2@"&amp;D40&amp;"];"</f>
        <v>[MODAL#2@];</v>
      </c>
    </row>
    <row r="24" spans="1:15" x14ac:dyDescent="0.25">
      <c r="O24" t="str">
        <f>"[MODAL#3@"&amp;E40&amp;"];"</f>
        <v>[MODAL#3@];</v>
      </c>
    </row>
    <row r="25" spans="1:15" x14ac:dyDescent="0.25">
      <c r="O25" t="str">
        <f>"[MODAL#4@"&amp;F40&amp;"];"</f>
        <v>[MODAL#4@];</v>
      </c>
    </row>
    <row r="26" spans="1:15" ht="18.75" x14ac:dyDescent="0.35">
      <c r="A26" s="3" t="s">
        <v>4</v>
      </c>
    </row>
    <row r="27" spans="1:15" ht="18.75" x14ac:dyDescent="0.35">
      <c r="B27" s="2" t="s">
        <v>3</v>
      </c>
      <c r="C27">
        <v>1</v>
      </c>
      <c r="D27">
        <v>2</v>
      </c>
      <c r="E27">
        <v>3</v>
      </c>
      <c r="F27">
        <v>4</v>
      </c>
      <c r="G27">
        <v>5</v>
      </c>
      <c r="O27" t="s">
        <v>13</v>
      </c>
    </row>
    <row r="28" spans="1:15" x14ac:dyDescent="0.25">
      <c r="B28">
        <v>1</v>
      </c>
      <c r="C28" s="4" t="str">
        <f>IFERROR((C8*$C18)/((C8*$C18)+(C9*$C19)+(C10*$C20)+(C11*$C21)+(C12*$C22)),"")</f>
        <v/>
      </c>
      <c r="D28" s="4" t="str">
        <f>IFERROR((C9*$C19)/((C8*$C18)+(C9*$C19)+(C10*$C20)+(C11*$C21)+(C12*$C22)),"")</f>
        <v/>
      </c>
      <c r="E28" s="4" t="str">
        <f>IFERROR((C10*$C20)/((C8*$C18)+(C9*$C19)+(C10*$C20)+(C11*$C21)+(C12*$C22)),"")</f>
        <v/>
      </c>
      <c r="F28" s="4" t="str">
        <f>IFERROR((C11*$C21)/((C8*$C18)+(C9*$C19)+(C10*$C20)+(C11*$C21)+(C12*$C22)),"")</f>
        <v/>
      </c>
      <c r="G28" s="4" t="str">
        <f>IFERROR((C12*$C22)/((C8*$C18)+(C9*$C19)+(C10*$C20)+(C11*$C21)+(C12*$C22)),"")</f>
        <v/>
      </c>
      <c r="H28" s="4"/>
      <c r="I28" s="4"/>
      <c r="O28" t="str">
        <f>"[MODAL#1@"&amp;C41&amp;"];"</f>
        <v>[MODAL#1@];</v>
      </c>
    </row>
    <row r="29" spans="1:15" x14ac:dyDescent="0.25">
      <c r="B29">
        <v>2</v>
      </c>
      <c r="C29" s="4" t="str">
        <f>IFERROR((D8*$C18)/((D8*$C18)+(D9*$C19)+(D10*$C20)+(D11*$C21)+(D12*$C22)),"")</f>
        <v/>
      </c>
      <c r="D29" s="4" t="str">
        <f>IFERROR((D9*$C19)/((D8*$C18)+(D9*$C19)+(D10*$C20)+(D11*$C21)+(D12*$C22)),"")</f>
        <v/>
      </c>
      <c r="E29" s="4" t="str">
        <f>IFERROR((D10*$C20)/((D8*$C18)+(D9*$C19)+(D10*$C20)+(D11*$C21)+(D12*$C22)),"")</f>
        <v/>
      </c>
      <c r="F29" s="4" t="str">
        <f>IFERROR((D11*$C21)/((D8*$C18)+(D9*$C19)+(D10*$C20)+(D11*$C21)+(D12*$C22)),"")</f>
        <v/>
      </c>
      <c r="G29" s="4" t="str">
        <f>IFERROR((D12*$C22)/((D8*$C18)+(D9*$C19)+(D10*$C20)+(D11*$C21)+(D12*$C22)),"")</f>
        <v/>
      </c>
      <c r="H29" s="4"/>
      <c r="I29" s="4"/>
      <c r="O29" t="str">
        <f>"[MODAL#2@"&amp;D41&amp;"];"</f>
        <v>[MODAL#2@];</v>
      </c>
    </row>
    <row r="30" spans="1:15" x14ac:dyDescent="0.25">
      <c r="B30">
        <v>3</v>
      </c>
      <c r="C30" s="4" t="str">
        <f>IFERROR((E8*$C18)/((E8*$C18)+(E9*$C19)+(E10*$C20)+(E11*$C21)+(E12*$C22)),"")</f>
        <v/>
      </c>
      <c r="D30" s="4" t="str">
        <f>IFERROR((E9*$C19)/((E8*$C18)+(E9*$C19)+(E10*$C20)+(E11*$C21)+(E12*$C22)),"")</f>
        <v/>
      </c>
      <c r="E30" s="4" t="str">
        <f>IFERROR((E10*$C20)/((E8*$C18)+(E9*$C19)+(E10*$C20)+(E11*$C21)+(E12*$C22)),"")</f>
        <v/>
      </c>
      <c r="F30" s="4" t="str">
        <f>IFERROR((E11*$C21)/((E8*$C18)+(E9*$C19)+(E10*$C20)+(E11*$C21)+(E12*$C22)),"")</f>
        <v/>
      </c>
      <c r="G30" s="4" t="str">
        <f>IFERROR((E12*$C22)/((E8*$C18)+(E9*$C19)+(E10*$C20)+(E11*$C21)+(E12*$C22)),"")</f>
        <v/>
      </c>
      <c r="H30" s="4"/>
      <c r="I30" s="4"/>
      <c r="O30" t="str">
        <f>"[MODAL#3@"&amp;E41&amp;"];"</f>
        <v>[MODAL#3@];</v>
      </c>
    </row>
    <row r="31" spans="1:15" x14ac:dyDescent="0.25">
      <c r="B31">
        <v>4</v>
      </c>
      <c r="C31" s="4" t="str">
        <f>IFERROR((F8*$C18)/((F8*$C18)+(F9*$C19)+(F10*$C20)+(F11*$C21)+(F12*$C22)),"")</f>
        <v/>
      </c>
      <c r="D31" s="4" t="str">
        <f>IFERROR((F9*$C19)/((F8*$C18)+(F9*$C19)+(F10*$C20)+(F11*$C21)+(F12*$C22)),"")</f>
        <v/>
      </c>
      <c r="E31" s="4" t="str">
        <f>IFERROR((F10*$C20)/((F8*$C18)+(F9*$C19)+(F10*$C20)+(F11*$C21)+(F12*$C22)),"")</f>
        <v/>
      </c>
      <c r="F31" s="4" t="str">
        <f>IFERROR((F11*$C21)/((F8*$C18)+(F9*$C19)+(F10*$C20)+(F11*$C21)+(F12*$C22)),"")</f>
        <v/>
      </c>
      <c r="G31" s="4" t="str">
        <f>IFERROR((F12*$C22)/((F8*$C18)+(F9*$C19)+(F10*$C20)+(F11*$C21)+(F12*$C22)),"")</f>
        <v/>
      </c>
      <c r="H31" s="4"/>
      <c r="I31" s="4"/>
      <c r="O31" t="str">
        <f>"[MODAL#4@"&amp;F41&amp;"];"</f>
        <v>[MODAL#4@];</v>
      </c>
    </row>
    <row r="32" spans="1:15" x14ac:dyDescent="0.25">
      <c r="B32">
        <v>5</v>
      </c>
      <c r="C32" s="4" t="str">
        <f>IFERROR((G8*$C18)/((G8*$C18)+(G9*$C19)+(G10*$C20)+(G11*$C21)+(G12*$C22)),"")</f>
        <v/>
      </c>
      <c r="D32" s="4" t="str">
        <f>IFERROR((G9*$C19)/((G8*$C18)+(G9*$C19)+(G10*$C20)+(G11*$C21)+(G12*$C22)),"")</f>
        <v/>
      </c>
      <c r="E32" s="4" t="str">
        <f>IFERROR((G10*$C20)/((G8*$C18)+(G9*$C19)+(G10*$C20)+(G11*$C21)+(G12*$C22)),"")</f>
        <v/>
      </c>
      <c r="F32" s="4" t="str">
        <f>IFERROR((G11*$C21)/((G8*$C18)+(G9*$C19)+(G10*$C20)+(G11*$C21)+(G12*$C22)),"")</f>
        <v/>
      </c>
      <c r="G32" s="4" t="str">
        <f>IFERROR((G12*$C22)/((G8*$C18)+(G9*$C19)+(G10*$C20)+(G11*$C21)+(G12*$C22)),"")</f>
        <v/>
      </c>
      <c r="H32" s="4"/>
      <c r="I32" s="4"/>
    </row>
    <row r="33" spans="1:15" x14ac:dyDescent="0.25">
      <c r="O33" t="s">
        <v>14</v>
      </c>
    </row>
    <row r="34" spans="1:15" x14ac:dyDescent="0.25">
      <c r="O34" t="str">
        <f>"[MODAL#1@"&amp;C42&amp;"];"</f>
        <v>[MODAL#1@];</v>
      </c>
    </row>
    <row r="35" spans="1:15" x14ac:dyDescent="0.25">
      <c r="O35" t="str">
        <f>"[MODAL#2@"&amp;D42&amp;"];"</f>
        <v>[MODAL#2@];</v>
      </c>
    </row>
    <row r="36" spans="1:15" x14ac:dyDescent="0.25">
      <c r="A36" t="s">
        <v>7</v>
      </c>
      <c r="O36" t="str">
        <f>"[MODAL#3@"&amp;E42&amp;"];"</f>
        <v>[MODAL#3@];</v>
      </c>
    </row>
    <row r="37" spans="1:15" x14ac:dyDescent="0.25">
      <c r="C37">
        <v>1</v>
      </c>
      <c r="D37">
        <v>2</v>
      </c>
      <c r="E37">
        <v>3</v>
      </c>
      <c r="F37">
        <v>4</v>
      </c>
      <c r="O37" t="str">
        <f>"[MODAL#4@"&amp;F42&amp;"];"</f>
        <v>[MODAL#4@];</v>
      </c>
    </row>
    <row r="38" spans="1:15" x14ac:dyDescent="0.25">
      <c r="B38">
        <v>1</v>
      </c>
      <c r="C38" s="4" t="str">
        <f>IFERROR(ROUND(LN(C28/$G$28),4),"")</f>
        <v/>
      </c>
      <c r="D38" s="4" t="str">
        <f>IFERROR(ROUND(LN(D28/$G$28),4),"")</f>
        <v/>
      </c>
      <c r="E38" s="4" t="str">
        <f>IFERROR(ROUND(LN(E28/$G$28),4),"")</f>
        <v/>
      </c>
      <c r="F38" s="4" t="str">
        <f>IFERROR(ROUND(LN(F28/$G$28),4),"")</f>
        <v/>
      </c>
      <c r="G38" s="4"/>
      <c r="H38" s="4"/>
      <c r="I38" s="4"/>
    </row>
    <row r="39" spans="1:15" x14ac:dyDescent="0.25">
      <c r="B39">
        <v>2</v>
      </c>
      <c r="C39" s="4" t="str">
        <f>IFERROR(ROUND(LN(C29/$G$29),4),"")</f>
        <v/>
      </c>
      <c r="D39" s="4" t="str">
        <f>IFERROR(ROUND(LN(D29/$G$29),4),"")</f>
        <v/>
      </c>
      <c r="E39" s="4" t="str">
        <f>IFERROR(ROUND(LN(E29/$G$29),4),"")</f>
        <v/>
      </c>
      <c r="F39" s="4" t="str">
        <f>IFERROR(ROUND(LN(F29/$G$29),4),"")</f>
        <v/>
      </c>
      <c r="G39" s="4"/>
      <c r="H39" s="4"/>
    </row>
    <row r="40" spans="1:15" x14ac:dyDescent="0.25">
      <c r="B40">
        <v>3</v>
      </c>
      <c r="C40" s="4" t="str">
        <f>IFERROR(ROUND(LN(C30/$G$30),4),"")</f>
        <v/>
      </c>
      <c r="D40" s="4" t="str">
        <f>IFERROR(ROUND(LN(D30/$G$30),4),"")</f>
        <v/>
      </c>
      <c r="E40" s="4" t="str">
        <f>IFERROR(ROUND(LN(E30/$G$30),4),"")</f>
        <v/>
      </c>
      <c r="F40" s="4" t="str">
        <f>IFERROR(ROUND(LN(F30/$G$30),4),"")</f>
        <v/>
      </c>
      <c r="G40" s="4"/>
      <c r="H40" s="4"/>
    </row>
    <row r="41" spans="1:15" x14ac:dyDescent="0.25">
      <c r="B41">
        <v>4</v>
      </c>
      <c r="C41" s="4" t="str">
        <f>IFERROR(ROUND(LN(C31/$G$31),4),"")</f>
        <v/>
      </c>
      <c r="D41" s="4" t="str">
        <f>IFERROR(ROUND(LN(D31/$G$31),4),"")</f>
        <v/>
      </c>
      <c r="E41" s="4" t="str">
        <f>IFERROR(ROUND(LN(E31/$G$31),4),"")</f>
        <v/>
      </c>
      <c r="F41" s="4" t="str">
        <f>IFERROR(ROUND(LN(F31/$G$31),4),"")</f>
        <v/>
      </c>
      <c r="G41" s="4"/>
      <c r="H41" s="4"/>
      <c r="L41" s="4"/>
    </row>
    <row r="42" spans="1:15" x14ac:dyDescent="0.25">
      <c r="B42">
        <v>5</v>
      </c>
      <c r="C42" s="4" t="str">
        <f>IFERROR(ROUND(LN(C32/$G$32),4),"")</f>
        <v/>
      </c>
      <c r="D42" s="4" t="str">
        <f>IFERROR(ROUND(LN(D32/$G$32),4),"")</f>
        <v/>
      </c>
      <c r="E42" s="4" t="str">
        <f>IFERROR(ROUND(LN(E32/$G$32),4),"")</f>
        <v/>
      </c>
      <c r="F42" s="4" t="str">
        <f>IFERROR(ROUND(LN(F32/$G$32),4),"")</f>
        <v/>
      </c>
      <c r="G42" s="4"/>
      <c r="H42" s="4"/>
      <c r="L42" s="4"/>
    </row>
    <row r="43" spans="1:15" x14ac:dyDescent="0.25">
      <c r="C43" s="4"/>
      <c r="D43" s="4"/>
      <c r="E43" s="4"/>
      <c r="F43" s="4"/>
      <c r="G43" s="4"/>
      <c r="H43" s="4"/>
      <c r="L43" s="4"/>
    </row>
    <row r="44" spans="1:15" x14ac:dyDescent="0.25">
      <c r="L44" s="4"/>
      <c r="M44" s="4"/>
      <c r="N44" s="4"/>
    </row>
    <row r="45" spans="1:15" x14ac:dyDescent="0.25">
      <c r="M45" s="4"/>
      <c r="N45" s="4"/>
    </row>
    <row r="46" spans="1:15" x14ac:dyDescent="0.25">
      <c r="M46" s="4"/>
      <c r="N46" s="4"/>
    </row>
    <row r="47" spans="1:15" x14ac:dyDescent="0.25">
      <c r="M47" s="4"/>
      <c r="N47" s="4"/>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C8" sqref="C8"/>
    </sheetView>
  </sheetViews>
  <sheetFormatPr defaultColWidth="8.85546875" defaultRowHeight="15" x14ac:dyDescent="0.25"/>
  <sheetData>
    <row r="1" spans="1:15" x14ac:dyDescent="0.25">
      <c r="A1" t="s">
        <v>17</v>
      </c>
    </row>
    <row r="4" spans="1:15" x14ac:dyDescent="0.25">
      <c r="A4" t="s">
        <v>6</v>
      </c>
      <c r="O4" t="s">
        <v>18</v>
      </c>
    </row>
    <row r="6" spans="1:15" x14ac:dyDescent="0.25">
      <c r="O6" t="s">
        <v>10</v>
      </c>
    </row>
    <row r="7" spans="1:15" x14ac:dyDescent="0.25">
      <c r="C7">
        <v>1</v>
      </c>
      <c r="D7">
        <v>2</v>
      </c>
      <c r="E7">
        <v>3</v>
      </c>
      <c r="F7">
        <v>4</v>
      </c>
      <c r="G7">
        <v>5</v>
      </c>
      <c r="H7">
        <v>6</v>
      </c>
      <c r="I7" s="7"/>
      <c r="O7" t="s">
        <v>9</v>
      </c>
    </row>
    <row r="8" spans="1:15" x14ac:dyDescent="0.25">
      <c r="B8">
        <v>1</v>
      </c>
      <c r="C8" s="5"/>
      <c r="D8" s="5"/>
      <c r="E8" s="5"/>
      <c r="F8" s="5"/>
      <c r="G8" s="5"/>
      <c r="H8" s="5"/>
      <c r="I8" s="8"/>
    </row>
    <row r="9" spans="1:15" x14ac:dyDescent="0.25">
      <c r="B9">
        <v>2</v>
      </c>
      <c r="C9" s="5"/>
      <c r="D9" s="5"/>
      <c r="E9" s="5"/>
      <c r="F9" s="5"/>
      <c r="G9" s="5"/>
      <c r="H9" s="5"/>
      <c r="I9" s="8"/>
      <c r="O9" t="s">
        <v>8</v>
      </c>
    </row>
    <row r="10" spans="1:15" x14ac:dyDescent="0.25">
      <c r="B10">
        <v>3</v>
      </c>
      <c r="C10" s="5"/>
      <c r="D10" s="5"/>
      <c r="E10" s="5"/>
      <c r="F10" s="5"/>
      <c r="G10" s="5"/>
      <c r="H10" s="5"/>
      <c r="I10" s="8"/>
      <c r="O10" t="str">
        <f>"[MODAL#1@"&amp;C41&amp;"];"</f>
        <v>[MODAL#1@];</v>
      </c>
    </row>
    <row r="11" spans="1:15" x14ac:dyDescent="0.25">
      <c r="B11">
        <v>4</v>
      </c>
      <c r="C11" s="5"/>
      <c r="D11" s="5"/>
      <c r="E11" s="5"/>
      <c r="F11" s="5"/>
      <c r="G11" s="5"/>
      <c r="H11" s="5"/>
      <c r="I11" s="8"/>
      <c r="O11" t="str">
        <f>"[MODAL#2@"&amp;D41&amp;"];"</f>
        <v>[MODAL#2@];</v>
      </c>
    </row>
    <row r="12" spans="1:15" x14ac:dyDescent="0.25">
      <c r="B12">
        <v>5</v>
      </c>
      <c r="C12" s="5"/>
      <c r="D12" s="5"/>
      <c r="E12" s="5"/>
      <c r="F12" s="5"/>
      <c r="G12" s="5"/>
      <c r="H12" s="5"/>
      <c r="I12" s="8"/>
      <c r="O12" t="str">
        <f>"[MODAL#3@"&amp;E41&amp;"];"</f>
        <v>[MODAL#3@];</v>
      </c>
    </row>
    <row r="13" spans="1:15" x14ac:dyDescent="0.25">
      <c r="B13">
        <v>6</v>
      </c>
      <c r="C13" s="5"/>
      <c r="D13" s="5"/>
      <c r="E13" s="5"/>
      <c r="F13" s="5"/>
      <c r="G13" s="5"/>
      <c r="H13" s="5"/>
      <c r="I13" s="8"/>
      <c r="O13" t="str">
        <f>"[MODAL#4@"&amp;F41&amp;"];"</f>
        <v>[MODAL#4@];</v>
      </c>
    </row>
    <row r="14" spans="1:15" x14ac:dyDescent="0.25">
      <c r="I14" s="7"/>
      <c r="O14" t="str">
        <f>"[MODAL#5@"&amp;G41&amp;"];"</f>
        <v>[MODAL#5@];</v>
      </c>
    </row>
    <row r="16" spans="1:15" x14ac:dyDescent="0.25">
      <c r="O16" t="s">
        <v>11</v>
      </c>
    </row>
    <row r="17" spans="1:15" ht="15.75" x14ac:dyDescent="0.25">
      <c r="A17" s="1" t="s">
        <v>5</v>
      </c>
      <c r="O17" t="str">
        <f>"[MODAL#1@"&amp;C42&amp;"];"</f>
        <v>[MODAL#1@];</v>
      </c>
    </row>
    <row r="18" spans="1:15" ht="15.75" x14ac:dyDescent="0.25">
      <c r="A18" s="1"/>
      <c r="O18" t="str">
        <f>"[MODAL#2@"&amp;D42&amp;"];"</f>
        <v>[MODAL#2@];</v>
      </c>
    </row>
    <row r="19" spans="1:15" x14ac:dyDescent="0.25">
      <c r="B19">
        <v>1</v>
      </c>
      <c r="C19" s="6"/>
      <c r="O19" t="str">
        <f>"[MODAL#3@"&amp;E42&amp;"];"</f>
        <v>[MODAL#3@];</v>
      </c>
    </row>
    <row r="20" spans="1:15" x14ac:dyDescent="0.25">
      <c r="B20">
        <v>2</v>
      </c>
      <c r="C20" s="6"/>
      <c r="O20" t="str">
        <f>"[MODAL#4@"&amp;F42&amp;"];"</f>
        <v>[MODAL#4@];</v>
      </c>
    </row>
    <row r="21" spans="1:15" x14ac:dyDescent="0.25">
      <c r="B21">
        <v>3</v>
      </c>
      <c r="C21" s="6"/>
      <c r="O21" t="str">
        <f>"[MODAL#5@"&amp;G42&amp;"];"</f>
        <v>[MODAL#5@];</v>
      </c>
    </row>
    <row r="22" spans="1:15" x14ac:dyDescent="0.25">
      <c r="B22">
        <v>4</v>
      </c>
      <c r="C22" s="6"/>
    </row>
    <row r="23" spans="1:15" x14ac:dyDescent="0.25">
      <c r="B23">
        <v>5</v>
      </c>
      <c r="C23" s="6"/>
      <c r="O23" t="s">
        <v>12</v>
      </c>
    </row>
    <row r="24" spans="1:15" x14ac:dyDescent="0.25">
      <c r="B24">
        <v>6</v>
      </c>
      <c r="C24" s="6"/>
      <c r="O24" t="str">
        <f>"[MODAL#1@"&amp;C43&amp;"];"</f>
        <v>[MODAL#1@];</v>
      </c>
    </row>
    <row r="25" spans="1:15" x14ac:dyDescent="0.25">
      <c r="O25" t="str">
        <f>"[MODAL#2@"&amp;D43&amp;"];"</f>
        <v>[MODAL#2@];</v>
      </c>
    </row>
    <row r="26" spans="1:15" x14ac:dyDescent="0.25">
      <c r="O26" t="str">
        <f>"[MODAL#3@"&amp;E43&amp;"];"</f>
        <v>[MODAL#3@];</v>
      </c>
    </row>
    <row r="27" spans="1:15" x14ac:dyDescent="0.25">
      <c r="O27" t="str">
        <f>"[MODAL#4@"&amp;F43&amp;"];"</f>
        <v>[MODAL#4@];</v>
      </c>
    </row>
    <row r="28" spans="1:15" ht="18.75" x14ac:dyDescent="0.35">
      <c r="A28" s="3" t="s">
        <v>4</v>
      </c>
      <c r="O28" t="str">
        <f>"[MODAL#5@"&amp;G43&amp;"];"</f>
        <v>[MODAL#5@];</v>
      </c>
    </row>
    <row r="29" spans="1:15" ht="18.75" x14ac:dyDescent="0.35">
      <c r="B29" s="2" t="s">
        <v>3</v>
      </c>
      <c r="C29">
        <v>1</v>
      </c>
      <c r="D29">
        <v>2</v>
      </c>
      <c r="E29">
        <v>3</v>
      </c>
      <c r="F29">
        <v>4</v>
      </c>
      <c r="G29">
        <v>5</v>
      </c>
      <c r="H29">
        <v>6</v>
      </c>
    </row>
    <row r="30" spans="1:15" x14ac:dyDescent="0.25">
      <c r="B30">
        <v>1</v>
      </c>
      <c r="C30" s="4" t="str">
        <f>IFERROR((C8*$C19)/((C8*$C19)+(C9*$C20)+(C10*$C21)+(C11*$C22)+(C12*$C23)+(C13*$C24)),"")</f>
        <v/>
      </c>
      <c r="D30" s="4" t="str">
        <f>IFERROR((C9*$C20)/((C8*$C19)+(C9*$C20)+(C10*$C21)+(C11*$C22)+(C12*$C23)+(C13*$C24)),"")</f>
        <v/>
      </c>
      <c r="E30" s="4" t="str">
        <f>IFERROR((C10*$C21)/((C8*$C19)+(C9*$C20)+(C10*$C21)+(C11*$C22)+(C12*$C23)+(C13*$C24)),"")</f>
        <v/>
      </c>
      <c r="F30" s="4" t="str">
        <f>IFERROR((C11*$C22)/((C8*$C19)+(C9*$C20)+(C10*$C21)+(C11*$C22)+(C12*$C23)+(C13*$C24)),"")</f>
        <v/>
      </c>
      <c r="G30" s="4" t="str">
        <f>IFERROR((C12*$C23)/((C8*$C19)+(C9*$C20)+(C10*$C21)+(C11*$C22)+(C12*$C23)+(C13*$C24)),"")</f>
        <v/>
      </c>
      <c r="H30" s="4" t="str">
        <f>IFERROR((C13*$C24)/((C8*$C19)+(C9*$C20)+(C10*$C21)+(C11*$C22)+(C12*$C23)+(C13*$C24)),"")</f>
        <v/>
      </c>
      <c r="I30" s="4"/>
      <c r="O30" t="s">
        <v>13</v>
      </c>
    </row>
    <row r="31" spans="1:15" x14ac:dyDescent="0.25">
      <c r="B31">
        <v>2</v>
      </c>
      <c r="C31" s="4" t="str">
        <f>IFERROR((D8*$C19)/((D8*$C19)+(D9*$C20)+(D10*$C21)+(D11*$C22)+(D12*$C23)+(D13*$C24)),"")</f>
        <v/>
      </c>
      <c r="D31" s="4" t="str">
        <f>IFERROR((D9*$C20)/((D8*$C19)+(D9*$C20)+(D10*$C21)+(D11*$C22)+(D12*$C23)+(D13*$C24)),"")</f>
        <v/>
      </c>
      <c r="E31" s="4" t="str">
        <f>IFERROR((D10*$C21)/((D8*$C19)+(D9*$C20)+(D10*$C21)+(D11*$C22)+(D12*$C23)+(D13*$C24)),"")</f>
        <v/>
      </c>
      <c r="F31" s="4" t="str">
        <f>IFERROR((D11*$C22)/((D8*$C19)+(D9*$C20)+(D10*$C21)+(D11*$C22)+(D12*$C23)+(D13*$C24)),"")</f>
        <v/>
      </c>
      <c r="G31" s="4" t="str">
        <f>IFERROR((D12*$C23)/((D8*$C19)+(D9*$C20)+(D10*$C21)+(D11*$C22)+(D12*$C23)+(D13*$C24)),"")</f>
        <v/>
      </c>
      <c r="H31" s="4" t="str">
        <f>IFERROR((D13*$C24)/((D8*$C19)+(D9*$C20)+(D10*$C21)+(D11*$C22)+(D12*$C23)+(D13*$C24)),"")</f>
        <v/>
      </c>
      <c r="I31" s="4"/>
      <c r="O31" t="str">
        <f>"[MODAL#1@"&amp;C44&amp;"];"</f>
        <v>[MODAL#1@];</v>
      </c>
    </row>
    <row r="32" spans="1:15" x14ac:dyDescent="0.25">
      <c r="B32">
        <v>3</v>
      </c>
      <c r="C32" s="4" t="str">
        <f>IFERROR((E8*$C19)/((E8*$C19)+(E9*$C20)+(E10*$C21)+(E11*$C22)+(E12*$C23)+(E13*$C24)),"")</f>
        <v/>
      </c>
      <c r="D32" s="4" t="str">
        <f>IFERROR((E9*$C20)/((E8*$C19)+(E9*$C20)+(E10*$C21)+(E11*$C22)+(E12*$C23)+(E13*$C24)),"")</f>
        <v/>
      </c>
      <c r="E32" s="4" t="str">
        <f>IFERROR((E10*$C21)/((E8*$C19)+(E9*$C20)+(E10*$C21)+(E11*$C22)+(E12*$C23)+(E13*$C24)),"")</f>
        <v/>
      </c>
      <c r="F32" s="4" t="str">
        <f>IFERROR((E11*$C22)/((E8*$C19)+(E9*$C20)+(E10*$C21)+(E11*$C22)+(E12*$C23)+(E13*$C24)),"")</f>
        <v/>
      </c>
      <c r="G32" s="4" t="str">
        <f>IFERROR((E12*$C23)/((E8*$C19)+(E9*$C20)+(E10*$C21)+(E11*$C22)+(E12*$C23)+(E13*$C24)),"")</f>
        <v/>
      </c>
      <c r="H32" s="4" t="str">
        <f>IFERROR((E13*$C24)/((E8*$C19)+(E9*$C20)+(E10*$C21)+(E11*$C22)+(E12*$C23)+(E13*$C24)),"")</f>
        <v/>
      </c>
      <c r="I32" s="4"/>
      <c r="O32" t="str">
        <f>"[MODAL#2@"&amp;D44&amp;"];"</f>
        <v>[MODAL#2@];</v>
      </c>
    </row>
    <row r="33" spans="1:15" x14ac:dyDescent="0.25">
      <c r="B33">
        <v>4</v>
      </c>
      <c r="C33" s="4" t="str">
        <f>IFERROR((F8*$C19)/((F8*$C19)+(F9*$C20)+(F10*$C21)+(F11*$C22)+(F12*$C23)+(F13*$C24)),"")</f>
        <v/>
      </c>
      <c r="D33" s="4" t="str">
        <f>IFERROR((F9*$C20)/((F8*$C19)+(F9*$C20)+(F10*$C21)+(F11*$C22)+(F12*$C23)+(F13*$C24)),"")</f>
        <v/>
      </c>
      <c r="E33" s="4" t="str">
        <f>IFERROR((F10*$C21)/((F8*$C19)+(F9*$C20)+(F10*$C21)+(F11*$C22)+(F12*$C23)+(F13*$C24)),"")</f>
        <v/>
      </c>
      <c r="F33" s="4" t="str">
        <f>IFERROR((F11*$C22)/((F8*$C19)+(F9*$C20)+(F10*$C21)+(F11*$C22)+(F12*$C23)+(F13*$C24)),"")</f>
        <v/>
      </c>
      <c r="G33" s="4" t="str">
        <f>IFERROR((F12*$C23)/((F8*$C19)+(F9*$C20)+(F10*$C21)+(F11*$C22)+(F12*$C23)+(F13*$C24)),"")</f>
        <v/>
      </c>
      <c r="H33" s="4" t="str">
        <f>IFERROR((F13*$C24)/((F8*$C19)+(F9*$C20)+(F10*$C21)+(F11*$C22)+(F12*$C23)+(F13*$C24)),"")</f>
        <v/>
      </c>
      <c r="I33" s="4"/>
      <c r="O33" t="str">
        <f>"[MODAL#3@"&amp;E44&amp;"];"</f>
        <v>[MODAL#3@];</v>
      </c>
    </row>
    <row r="34" spans="1:15" x14ac:dyDescent="0.25">
      <c r="B34">
        <v>5</v>
      </c>
      <c r="C34" s="4" t="str">
        <f>IFERROR((G8*$C19)/((G8*$C19)+(G9*$C20)+(G10*$C21)+(G11*$C22)+(G12*$C23)+(G13*$C24)),"")</f>
        <v/>
      </c>
      <c r="D34" s="4" t="str">
        <f>IFERROR((G9*$C20)/((G8*$C19)+(G9*$C20)+(G10*$C21)+(G11*$C22)+(G12*$C23)+(G13*$C24)),"")</f>
        <v/>
      </c>
      <c r="E34" s="4" t="str">
        <f>IFERROR((G10*$C21)/((G8*$C19)+(G9*$C20)+(G10*$C21)+(G11*$C22)+(G12*$C23)+(G13*$C24)),"")</f>
        <v/>
      </c>
      <c r="F34" s="4" t="str">
        <f>IFERROR((G11*$C22)/((G8*$C19)+(G9*$C20)+(G10*$C21)+(G11*$C22)+(G12*$C23)+(G13*$C24)),"")</f>
        <v/>
      </c>
      <c r="G34" s="4" t="str">
        <f>IFERROR((G12*$C23)/((G8*$C19)+(G9*$C20)+(G10*$C21)+(G11*$C22)+(G12*$C23)+(G13*$C24)),"")</f>
        <v/>
      </c>
      <c r="H34" s="4" t="str">
        <f>IFERROR((G13*$C24)/((G8*$C19)+(G9*$C20)+(G10*$C21)+(G11*$C22)+(G12*$C23)+(G13*$C24)),"")</f>
        <v/>
      </c>
      <c r="I34" s="4"/>
      <c r="O34" t="str">
        <f>"[MODAL#4@"&amp;F44&amp;"];"</f>
        <v>[MODAL#4@];</v>
      </c>
    </row>
    <row r="35" spans="1:15" x14ac:dyDescent="0.25">
      <c r="B35">
        <v>6</v>
      </c>
      <c r="C35" s="4" t="str">
        <f>IFERROR((H8*$C19)/((H8*$C19)+(H9*$C20)+(H10*$C21)+(H11*$C22)+(H12*$C23)+(H13*$C24)),"")</f>
        <v/>
      </c>
      <c r="D35" s="4" t="str">
        <f>IFERROR((H9*$C20)/((H8*$C19)+(H9*$C20)+(H10*$C21)+(H11*$C22)+(H12*$C23)+(H13*$C24)),"")</f>
        <v/>
      </c>
      <c r="E35" s="4" t="str">
        <f>IFERROR((H10*$C21)/((H8*$C19)+(H9*$C20)+(H10*$C21)+(H11*$C22)+(H12*$C23)+(H13*$C24)),"")</f>
        <v/>
      </c>
      <c r="F35" s="4" t="str">
        <f>IFERROR((H11*$C22)/((H8*$C19)+(H9*$C20)+(H10*$C21)+(H11*$C22)+(H12*$C23)+(H13*$C24)),"")</f>
        <v/>
      </c>
      <c r="G35" s="4" t="str">
        <f>IFERROR((H12*$C23)/((H8*$C19)+(H9*$C20)+(H10*$C21)+(H11*$C22)+(H12*$C23)+(H13*$C24)),"")</f>
        <v/>
      </c>
      <c r="H35" s="4" t="str">
        <f>IFERROR((H13*$C24)/((H8*$C19)+(H9*$C20)+(H10*$C21)+(H11*$C22)+(H12*$C23)+(H13*$C24)),"")</f>
        <v/>
      </c>
      <c r="I35" s="4"/>
      <c r="J35" s="9"/>
      <c r="O35" t="str">
        <f>"[MODAL#5@"&amp;G44&amp;"];"</f>
        <v>[MODAL#5@];</v>
      </c>
    </row>
    <row r="37" spans="1:15" x14ac:dyDescent="0.25">
      <c r="O37" t="s">
        <v>14</v>
      </c>
    </row>
    <row r="38" spans="1:15" x14ac:dyDescent="0.25">
      <c r="O38" t="str">
        <f>"[MODAL#1@"&amp;C45&amp;"];"</f>
        <v>[MODAL#1@];</v>
      </c>
    </row>
    <row r="39" spans="1:15" x14ac:dyDescent="0.25">
      <c r="A39" t="s">
        <v>7</v>
      </c>
      <c r="O39" t="str">
        <f>"[MODAL#2@"&amp;D45&amp;"];"</f>
        <v>[MODAL#2@];</v>
      </c>
    </row>
    <row r="40" spans="1:15" x14ac:dyDescent="0.25">
      <c r="C40">
        <v>1</v>
      </c>
      <c r="D40">
        <v>2</v>
      </c>
      <c r="E40">
        <v>3</v>
      </c>
      <c r="F40">
        <v>4</v>
      </c>
      <c r="G40">
        <v>5</v>
      </c>
      <c r="O40" t="str">
        <f>"[MODAL#3@"&amp;E45&amp;"];"</f>
        <v>[MODAL#3@];</v>
      </c>
    </row>
    <row r="41" spans="1:15" x14ac:dyDescent="0.25">
      <c r="B41">
        <v>1</v>
      </c>
      <c r="C41" s="4" t="str">
        <f>IFERROR(ROUND(LN(C30/$H$30),4),"")</f>
        <v/>
      </c>
      <c r="D41" s="4" t="str">
        <f>IFERROR(ROUND(LN(D30/$H$30),4),"")</f>
        <v/>
      </c>
      <c r="E41" s="4" t="str">
        <f>IFERROR(ROUND(LN(E30/$H$30),4),"")</f>
        <v/>
      </c>
      <c r="F41" s="4" t="str">
        <f>IFERROR(ROUND(LN(F30/$H$30),4),"")</f>
        <v/>
      </c>
      <c r="G41" s="4" t="str">
        <f>IFERROR(ROUND(LN(G30/$H$30),4),"")</f>
        <v/>
      </c>
      <c r="H41" s="4"/>
      <c r="I41" s="4"/>
      <c r="O41" t="str">
        <f>"[MODAL#4@"&amp;F45&amp;"];"</f>
        <v>[MODAL#4@];</v>
      </c>
    </row>
    <row r="42" spans="1:15" x14ac:dyDescent="0.25">
      <c r="B42">
        <v>2</v>
      </c>
      <c r="C42" s="4" t="str">
        <f>IFERROR(ROUND(LN(C31/$H$31),4),"")</f>
        <v/>
      </c>
      <c r="D42" s="4" t="str">
        <f>IFERROR(ROUND(LN(D31/$H$31),4),"")</f>
        <v/>
      </c>
      <c r="E42" s="4" t="str">
        <f>IFERROR(ROUND(LN(E31/$H$31),4),"")</f>
        <v/>
      </c>
      <c r="F42" s="4" t="str">
        <f>IFERROR(ROUND(LN(F31/$H$31),4),"")</f>
        <v/>
      </c>
      <c r="G42" s="4" t="str">
        <f>IFERROR(ROUND(LN(G31/$H$31),4),"")</f>
        <v/>
      </c>
      <c r="H42" s="4"/>
      <c r="L42" s="4"/>
      <c r="O42" t="str">
        <f>"[MODAL#5@"&amp;G45&amp;"];"</f>
        <v>[MODAL#5@];</v>
      </c>
    </row>
    <row r="43" spans="1:15" x14ac:dyDescent="0.25">
      <c r="B43">
        <v>3</v>
      </c>
      <c r="C43" s="4" t="str">
        <f>IFERROR(ROUND(LN(C32/$H$32),4),"")</f>
        <v/>
      </c>
      <c r="D43" s="4" t="str">
        <f>IFERROR(ROUND(LN(D32/$H$32),4),"")</f>
        <v/>
      </c>
      <c r="E43" s="4" t="str">
        <f>IFERROR(ROUND(LN(E32/$H$32),4),"")</f>
        <v/>
      </c>
      <c r="F43" s="4" t="str">
        <f>IFERROR(ROUND(LN(F32/$H$32),4),"")</f>
        <v/>
      </c>
      <c r="G43" s="4" t="str">
        <f>IFERROR(ROUND(LN(G32/$H$32),4),"")</f>
        <v/>
      </c>
      <c r="H43" s="4"/>
      <c r="L43" s="4"/>
    </row>
    <row r="44" spans="1:15" x14ac:dyDescent="0.25">
      <c r="B44">
        <v>4</v>
      </c>
      <c r="C44" s="4" t="str">
        <f>IFERROR(ROUND(LN(C33/$H$33),4),"")</f>
        <v/>
      </c>
      <c r="D44" s="4" t="str">
        <f>IFERROR(ROUND(LN(D33/$H$33),4),"")</f>
        <v/>
      </c>
      <c r="E44" s="4" t="str">
        <f>IFERROR(ROUND(LN(E33/$H$33),4),"")</f>
        <v/>
      </c>
      <c r="F44" s="4" t="str">
        <f>IFERROR(ROUND(LN(F33/$H$33),4),"")</f>
        <v/>
      </c>
      <c r="G44" s="4" t="str">
        <f>IFERROR(ROUND(LN(G33/$H$33),4),"")</f>
        <v/>
      </c>
      <c r="H44" s="4"/>
      <c r="L44" s="4"/>
      <c r="M44" s="4"/>
      <c r="N44" s="4"/>
      <c r="O44" t="s">
        <v>15</v>
      </c>
    </row>
    <row r="45" spans="1:15" x14ac:dyDescent="0.25">
      <c r="B45">
        <v>5</v>
      </c>
      <c r="C45" s="4" t="str">
        <f>IFERROR(ROUND(LN(C34/$H$34),4),"")</f>
        <v/>
      </c>
      <c r="D45" s="4" t="str">
        <f>IFERROR(ROUND(LN(D34/$H$34),4),"")</f>
        <v/>
      </c>
      <c r="E45" s="4" t="str">
        <f>IFERROR(ROUND(LN(E34/$H$34),4),"")</f>
        <v/>
      </c>
      <c r="F45" s="4" t="str">
        <f>IFERROR(ROUND(LN(F34/$H$34),4),"")</f>
        <v/>
      </c>
      <c r="G45" s="4" t="str">
        <f>IFERROR(ROUND(LN(G34/$H$34),4),"")</f>
        <v/>
      </c>
      <c r="H45" s="4"/>
      <c r="L45" s="4"/>
      <c r="M45" s="4"/>
      <c r="N45" s="4"/>
      <c r="O45" t="str">
        <f>"[MODAL#1@"&amp;C46&amp;"];"</f>
        <v>[MODAL#1@];</v>
      </c>
    </row>
    <row r="46" spans="1:15" x14ac:dyDescent="0.25">
      <c r="B46">
        <v>6</v>
      </c>
      <c r="C46" s="4" t="str">
        <f>IFERROR(ROUND(LN(C35/$H$35),4),"")</f>
        <v/>
      </c>
      <c r="D46" s="4" t="str">
        <f>IFERROR(ROUND(LN(D35/$H$35),4),"")</f>
        <v/>
      </c>
      <c r="E46" s="4" t="str">
        <f>IFERROR(ROUND(LN(E35/$H$35),4),"")</f>
        <v/>
      </c>
      <c r="F46" s="4" t="str">
        <f>IFERROR(ROUND(LN(F35/$H$35),4),"")</f>
        <v/>
      </c>
      <c r="G46" s="4" t="str">
        <f>IFERROR(ROUND(LN(G35/$H$35),4),"")</f>
        <v/>
      </c>
      <c r="H46" s="4"/>
      <c r="M46" s="4"/>
      <c r="N46" s="4"/>
      <c r="O46" t="str">
        <f>"[MODAL#2@"&amp;D46&amp;"];"</f>
        <v>[MODAL#2@];</v>
      </c>
    </row>
    <row r="47" spans="1:15" x14ac:dyDescent="0.25">
      <c r="C47" s="4"/>
      <c r="D47" s="4"/>
      <c r="E47" s="4"/>
      <c r="F47" s="4"/>
      <c r="G47" s="4"/>
      <c r="H47" s="4"/>
      <c r="M47" s="4"/>
      <c r="N47" s="4"/>
      <c r="O47" t="str">
        <f>"[MODAL#3@"&amp;E46&amp;"];"</f>
        <v>[MODAL#3@];</v>
      </c>
    </row>
    <row r="48" spans="1:15" x14ac:dyDescent="0.25">
      <c r="O48" t="str">
        <f>"[MODAL#4@"&amp;F46&amp;"];"</f>
        <v>[MODAL#4@];</v>
      </c>
    </row>
    <row r="49" spans="15:15" x14ac:dyDescent="0.25">
      <c r="O49" t="str">
        <f>"[MODAL#5@"&amp;G46&amp;"];"</f>
        <v>[MODAL#5@];</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workbookViewId="0">
      <selection activeCell="C8" sqref="C8"/>
    </sheetView>
  </sheetViews>
  <sheetFormatPr defaultColWidth="8.85546875" defaultRowHeight="15" x14ac:dyDescent="0.25"/>
  <sheetData>
    <row r="1" spans="1:15" x14ac:dyDescent="0.25">
      <c r="A1" t="s">
        <v>17</v>
      </c>
    </row>
    <row r="4" spans="1:15" x14ac:dyDescent="0.25">
      <c r="A4" t="s">
        <v>6</v>
      </c>
      <c r="O4" t="s">
        <v>18</v>
      </c>
    </row>
    <row r="6" spans="1:15" x14ac:dyDescent="0.25">
      <c r="O6" t="s">
        <v>10</v>
      </c>
    </row>
    <row r="7" spans="1:15" x14ac:dyDescent="0.25">
      <c r="C7">
        <v>1</v>
      </c>
      <c r="D7">
        <v>2</v>
      </c>
      <c r="E7">
        <v>3</v>
      </c>
      <c r="F7">
        <v>4</v>
      </c>
      <c r="G7">
        <v>5</v>
      </c>
      <c r="H7">
        <v>6</v>
      </c>
      <c r="I7">
        <v>7</v>
      </c>
      <c r="O7" t="s">
        <v>9</v>
      </c>
    </row>
    <row r="8" spans="1:15" x14ac:dyDescent="0.25">
      <c r="B8">
        <v>1</v>
      </c>
      <c r="C8" s="5"/>
      <c r="D8" s="5"/>
      <c r="E8" s="5"/>
      <c r="F8" s="5"/>
      <c r="G8" s="5"/>
      <c r="H8" s="5"/>
      <c r="I8" s="5"/>
    </row>
    <row r="9" spans="1:15" x14ac:dyDescent="0.25">
      <c r="B9">
        <v>2</v>
      </c>
      <c r="C9" s="5"/>
      <c r="D9" s="5"/>
      <c r="E9" s="5"/>
      <c r="F9" s="5"/>
      <c r="G9" s="5"/>
      <c r="H9" s="5"/>
      <c r="I9" s="5"/>
      <c r="O9" t="s">
        <v>8</v>
      </c>
    </row>
    <row r="10" spans="1:15" x14ac:dyDescent="0.25">
      <c r="B10">
        <v>3</v>
      </c>
      <c r="C10" s="5"/>
      <c r="D10" s="5"/>
      <c r="E10" s="5"/>
      <c r="F10" s="5"/>
      <c r="G10" s="5"/>
      <c r="H10" s="5"/>
      <c r="I10" s="5"/>
      <c r="O10" t="str">
        <f>"[MODAL#1@"&amp;C44&amp;"];"</f>
        <v>[MODAL#1@];</v>
      </c>
    </row>
    <row r="11" spans="1:15" x14ac:dyDescent="0.25">
      <c r="B11">
        <v>4</v>
      </c>
      <c r="C11" s="5"/>
      <c r="D11" s="5"/>
      <c r="E11" s="5"/>
      <c r="F11" s="5"/>
      <c r="G11" s="5"/>
      <c r="H11" s="5"/>
      <c r="I11" s="5"/>
      <c r="O11" t="str">
        <f>"[MODAL#2@"&amp;D44&amp;"];"</f>
        <v>[MODAL#2@];</v>
      </c>
    </row>
    <row r="12" spans="1:15" x14ac:dyDescent="0.25">
      <c r="B12">
        <v>5</v>
      </c>
      <c r="C12" s="5"/>
      <c r="D12" s="5"/>
      <c r="E12" s="5"/>
      <c r="F12" s="5"/>
      <c r="G12" s="5"/>
      <c r="H12" s="5"/>
      <c r="I12" s="5"/>
      <c r="O12" t="str">
        <f>"[MODAL#3@"&amp;E44&amp;"];"</f>
        <v>[MODAL#3@];</v>
      </c>
    </row>
    <row r="13" spans="1:15" x14ac:dyDescent="0.25">
      <c r="B13">
        <v>6</v>
      </c>
      <c r="C13" s="5"/>
      <c r="D13" s="5"/>
      <c r="E13" s="5"/>
      <c r="F13" s="5"/>
      <c r="G13" s="5"/>
      <c r="H13" s="5"/>
      <c r="I13" s="5"/>
      <c r="O13" t="str">
        <f>"[MODAL#4@"&amp;F44&amp;"];"</f>
        <v>[MODAL#4@];</v>
      </c>
    </row>
    <row r="14" spans="1:15" x14ac:dyDescent="0.25">
      <c r="B14">
        <v>7</v>
      </c>
      <c r="C14" s="5"/>
      <c r="D14" s="5"/>
      <c r="E14" s="5"/>
      <c r="F14" s="5"/>
      <c r="G14" s="5"/>
      <c r="H14" s="5"/>
      <c r="I14" s="5"/>
      <c r="O14" t="str">
        <f>"[MODAL#5@"&amp;G44&amp;"];"</f>
        <v>[MODAL#5@];</v>
      </c>
    </row>
    <row r="15" spans="1:15" x14ac:dyDescent="0.25">
      <c r="O15" t="str">
        <f>"[MODAL#6@"&amp;H44&amp;"];"</f>
        <v>[MODAL#6@];</v>
      </c>
    </row>
    <row r="17" spans="1:15" ht="15.75" x14ac:dyDescent="0.25">
      <c r="A17" s="1" t="s">
        <v>5</v>
      </c>
      <c r="O17" t="s">
        <v>11</v>
      </c>
    </row>
    <row r="18" spans="1:15" ht="15.75" x14ac:dyDescent="0.25">
      <c r="A18" s="1"/>
      <c r="O18" t="str">
        <f>"[MODAL#1@"&amp;C45&amp;"];"</f>
        <v>[MODAL#1@];</v>
      </c>
    </row>
    <row r="19" spans="1:15" x14ac:dyDescent="0.25">
      <c r="O19" t="str">
        <f>"[MODAL#2@"&amp;D45&amp;"];"</f>
        <v>[MODAL#2@];</v>
      </c>
    </row>
    <row r="20" spans="1:15" x14ac:dyDescent="0.25">
      <c r="B20">
        <v>1</v>
      </c>
      <c r="C20" s="6"/>
      <c r="O20" t="str">
        <f>"[MODAL#3@"&amp;E45&amp;"];"</f>
        <v>[MODAL#3@];</v>
      </c>
    </row>
    <row r="21" spans="1:15" x14ac:dyDescent="0.25">
      <c r="B21">
        <v>2</v>
      </c>
      <c r="C21" s="6"/>
      <c r="O21" t="str">
        <f>"[MODAL#4@"&amp;F45&amp;"];"</f>
        <v>[MODAL#4@];</v>
      </c>
    </row>
    <row r="22" spans="1:15" x14ac:dyDescent="0.25">
      <c r="B22">
        <v>3</v>
      </c>
      <c r="C22" s="6"/>
      <c r="O22" t="str">
        <f>"[MODAL#5@"&amp;G45&amp;"];"</f>
        <v>[MODAL#5@];</v>
      </c>
    </row>
    <row r="23" spans="1:15" x14ac:dyDescent="0.25">
      <c r="B23">
        <v>4</v>
      </c>
      <c r="C23" s="6"/>
      <c r="O23" t="str">
        <f>"[MODAL#6@"&amp;H45&amp;"];"</f>
        <v>[MODAL#6@];</v>
      </c>
    </row>
    <row r="24" spans="1:15" x14ac:dyDescent="0.25">
      <c r="B24">
        <v>5</v>
      </c>
      <c r="C24" s="6"/>
    </row>
    <row r="25" spans="1:15" x14ac:dyDescent="0.25">
      <c r="B25">
        <v>6</v>
      </c>
      <c r="C25" s="6"/>
      <c r="O25" t="s">
        <v>12</v>
      </c>
    </row>
    <row r="26" spans="1:15" x14ac:dyDescent="0.25">
      <c r="B26">
        <v>7</v>
      </c>
      <c r="C26" s="6"/>
      <c r="O26" t="str">
        <f>"[MODAL#1@"&amp;C46&amp;"];"</f>
        <v>[MODAL#1@];</v>
      </c>
    </row>
    <row r="27" spans="1:15" x14ac:dyDescent="0.25">
      <c r="O27" t="str">
        <f>"[MODAL#2@"&amp;D46&amp;"];"</f>
        <v>[MODAL#2@];</v>
      </c>
    </row>
    <row r="28" spans="1:15" x14ac:dyDescent="0.25">
      <c r="O28" t="str">
        <f>"[MODAL#3@"&amp;E46&amp;"];"</f>
        <v>[MODAL#3@];</v>
      </c>
    </row>
    <row r="29" spans="1:15" ht="18.75" x14ac:dyDescent="0.35">
      <c r="A29" s="3" t="s">
        <v>4</v>
      </c>
      <c r="O29" t="str">
        <f>"[MODAL#4@"&amp;F46&amp;"];"</f>
        <v>[MODAL#4@];</v>
      </c>
    </row>
    <row r="30" spans="1:15" x14ac:dyDescent="0.25">
      <c r="O30" t="str">
        <f>"[MODAL#5@"&amp;G46&amp;"];"</f>
        <v>[MODAL#5@];</v>
      </c>
    </row>
    <row r="31" spans="1:15" ht="18.75" x14ac:dyDescent="0.35">
      <c r="B31" s="2" t="s">
        <v>3</v>
      </c>
      <c r="C31">
        <v>1</v>
      </c>
      <c r="D31">
        <v>2</v>
      </c>
      <c r="E31">
        <v>3</v>
      </c>
      <c r="F31">
        <v>4</v>
      </c>
      <c r="G31">
        <v>5</v>
      </c>
      <c r="H31">
        <v>6</v>
      </c>
      <c r="I31">
        <v>7</v>
      </c>
      <c r="O31" t="str">
        <f>"[MODAL#6@"&amp;H46&amp;"];"</f>
        <v>[MODAL#6@];</v>
      </c>
    </row>
    <row r="32" spans="1:15" x14ac:dyDescent="0.25">
      <c r="B32">
        <v>1</v>
      </c>
      <c r="C32" s="4" t="str">
        <f>IFERROR((C8*$C20)/((C8*$C20)+(C9*$C21)+(C10*$C22)+(C11*$C23)+(C12*$C24)+(C13*$C25)+(C14*$C26)),"")</f>
        <v/>
      </c>
      <c r="D32" s="4" t="str">
        <f>IFERROR((C9*$C21)/((C8*$C20)+(C9*$C21)+(C10*$C22)+(C11*$C23)+(C12*$C24)+(C13*$C25)+(C14*$C26)),"")</f>
        <v/>
      </c>
      <c r="E32" s="4" t="str">
        <f>IFERROR((C10*$C22)/((C8*$C20)+(C9*$C21)+(C10*$C22)+(C11*$C23)+(C12*$C24)+(C13*$C25)+(C14*$C26)),"")</f>
        <v/>
      </c>
      <c r="F32" s="4" t="str">
        <f>IFERROR((C11*$C23)/((C8*$C20)+(C9*$C21)+(C10*$C22)+(C11*$C23)+(C12*$C24)+(C13*$C25)+(C14*$C26)),"")</f>
        <v/>
      </c>
      <c r="G32" s="4" t="str">
        <f>IFERROR((C12*$C24)/((C8*$C20)+(C9*$C21)+(C10*$C22)+(C11*$C23)+(C12*$C24)+(C13*$C25)+(C14*$C26)),"")</f>
        <v/>
      </c>
      <c r="H32" s="4" t="str">
        <f>IFERROR((C13*$C25)/((C8*$C20)+(C9*$C21)+(C10*$C22)+(C11*$C23)+(C12*$C24)+(C13*$C25)+(C14*$C26)),"")</f>
        <v/>
      </c>
      <c r="I32" s="4" t="str">
        <f>IFERROR((C14*$C26)/((C8*$C20)+(C9*$C21)+(C10*$C22)+(C11*$C23)+(C12*$C24)+(C13*$C25)+(C14*$C26)),"")</f>
        <v/>
      </c>
    </row>
    <row r="33" spans="1:15" x14ac:dyDescent="0.25">
      <c r="B33">
        <v>2</v>
      </c>
      <c r="C33" s="4" t="str">
        <f>IFERROR((D8*$C20)/((D8*$C20)+(D9*$C21)+(D10*$C22)+(D11*$C23)+(D12*$C24)+(D13*$C25)+(D14*$C26)),"")</f>
        <v/>
      </c>
      <c r="D33" s="4" t="str">
        <f>IFERROR((D9*$C21)/((D8*$C20)+(D9*$C21)+(D10*$C22)+(D11*$C23)+(D12*$C24)+(D13*$C25)+(D14*$C26)),"")</f>
        <v/>
      </c>
      <c r="E33" s="4" t="str">
        <f>IFERROR((D10*$C22)/((D8*$C20)+(D9*$C21)+(D10*$C22)+(D11*$C23)+(D12*$C24)+(D13*$C25)+(D14*$C26)),"")</f>
        <v/>
      </c>
      <c r="F33" s="4" t="str">
        <f>IFERROR((D11*$C23)/((D8*$C20)+(D9*$C21)+(D10*$C22)+(D11*$C23)+(D12*$C24)+(D13*$C25)+(D14*$C26)),"")</f>
        <v/>
      </c>
      <c r="G33" s="4" t="str">
        <f>IFERROR((D12*$C24)/((D8*$C20)+(D9*$C21)+(D10*$C22)+(D11*$C23)+(D12*$C24)+(D13*$C25)+(D14*$C26)),"")</f>
        <v/>
      </c>
      <c r="H33" s="4" t="str">
        <f>IFERROR((D13*$C25)/((D8*$C20)+(D9*$C21)+(D10*$C22)+(D11*$C23)+(D12*$C24)+(D13*$C25)+(D14*$C26)),"")</f>
        <v/>
      </c>
      <c r="I33" s="4" t="str">
        <f>IFERROR((D14*$C26)/((D8*$C20)+(D9*$C21)+(D10*$C22)+(D11*$C23)+(D12*$C24)+(D13*$C25)+(D14*$C26)),"")</f>
        <v/>
      </c>
      <c r="O33" t="s">
        <v>13</v>
      </c>
    </row>
    <row r="34" spans="1:15" x14ac:dyDescent="0.25">
      <c r="B34">
        <v>3</v>
      </c>
      <c r="C34" s="4" t="str">
        <f>IFERROR((E8*$C20)/((E8*$C20)+(E9*$C21)+(E10*$C22)+(E11*$C23)+(E12*$C24)+(E13*$C25)+(E14*$C26)),"")</f>
        <v/>
      </c>
      <c r="D34" s="4" t="str">
        <f>IFERROR((E9*$C21)/((E8*$C20)+(E9*$C21)+(E10*$C22)+(E11*$C23)+(E12*$C24)+(E13*$C25)+(E14*$C26)),"")</f>
        <v/>
      </c>
      <c r="E34" s="4" t="str">
        <f>IFERROR((E10*$C22)/((E8*$C20)+(E9*$C21)+(E10*$C22)+(E11*$C23)+(E12*$C24)+(E13*$C25)+(E14*$C26)),"")</f>
        <v/>
      </c>
      <c r="F34" s="4" t="str">
        <f>IFERROR((E11*$C23)/((E8*$C20)+(E9*$C21)+(E10*$C22)+(E11*$C23)+(E12*$C24)+(E13*$C25)+(E14*$C26)),"")</f>
        <v/>
      </c>
      <c r="G34" s="4" t="str">
        <f>IFERROR((E12*$C24)/((E8*$C20)+(E9*$C21)+(E10*$C22)+(E11*$C23)+(E12*$C24)+(E13*$C25)+(E14*$C26)),"")</f>
        <v/>
      </c>
      <c r="H34" s="4" t="str">
        <f>IFERROR((E13*$C25)/((E8*$C20)+(E9*$C21)+(E10*$C22)+(E11*$C23)+(E12*$C24)+(E13*$C25)+(E14*$C26)),"")</f>
        <v/>
      </c>
      <c r="I34" s="4" t="str">
        <f>IFERROR((E14*$C26)/((E8*$C20)+(E9*$C21)+(E10*$C22)+(E11*$C23)+(E12*$C24)+(E13*$C25)+(E14*$C26)),"")</f>
        <v/>
      </c>
      <c r="O34" t="str">
        <f>"[MODAL#1@"&amp;C47&amp;"];"</f>
        <v>[MODAL#1@];</v>
      </c>
    </row>
    <row r="35" spans="1:15" x14ac:dyDescent="0.25">
      <c r="B35">
        <v>4</v>
      </c>
      <c r="C35" s="4" t="str">
        <f>IFERROR((F8*$C20)/((F8*$C20)+(F9*$C21)+(F10*$C22)+(F11*$C23)+(F12*$C24)+(F13*$C25)+(F14*$C26)),"")</f>
        <v/>
      </c>
      <c r="D35" s="4" t="str">
        <f>IFERROR((F9*$C21)/((F8*$C20)+(F9*$C21)+(F10*$C22)+(F11*$C23)+(F12*$C24)+(F13*$C25)+(F14*$C26)),"")</f>
        <v/>
      </c>
      <c r="E35" s="4" t="str">
        <f>IFERROR((F10*$C22)/((F8*$C20)+(F9*$C21)+(F10*$C22)+(F11*$C23)+(F12*$C24)+(F13*$C25)+(F14*$C26)),"")</f>
        <v/>
      </c>
      <c r="F35" s="4" t="str">
        <f>IFERROR((F11*$C23)/((F8*$C20)+(F9*$C21)+(F10*$C22)+(F11*$C23)+(F12*$C24)+(F13*$C25)+(F14*$C26)),"")</f>
        <v/>
      </c>
      <c r="G35" s="4" t="str">
        <f>IFERROR((F12*$C24)/((F8*$C20)+(F9*$C21)+(F10*$C22)+(F11*$C23)+(F12*$C24)+(F13*$C25)+(F14*$C26)),"")</f>
        <v/>
      </c>
      <c r="H35" s="4" t="str">
        <f>IFERROR((F13*$C25)/((F8*$C20)+(F9*$C21)+(F10*$C22)+(F11*$C23)+(F12*$C24)+(F13*$C25)+(F14*$C26)),"")</f>
        <v/>
      </c>
      <c r="I35" s="4" t="str">
        <f>IFERROR((F14*$C26)/((F8*$C20)+(F9*$C21)+(F10*$C22)+(F11*$C23)+(F12*$C24)+(F13*$C25)+(F14*$C26)),"")</f>
        <v/>
      </c>
      <c r="O35" t="str">
        <f>"[MODAL#2@"&amp;D47&amp;"];"</f>
        <v>[MODAL#2@];</v>
      </c>
    </row>
    <row r="36" spans="1:15" x14ac:dyDescent="0.25">
      <c r="B36">
        <v>5</v>
      </c>
      <c r="C36" s="4" t="str">
        <f>IFERROR((G8*$C20)/((G8*$C20)+(G9*$C21)+(G10*$C22)+(G11*$C23)+(G12*$C24)+(G13*$C25)+(G14*$C26)),"")</f>
        <v/>
      </c>
      <c r="D36" s="4" t="str">
        <f>IFERROR((G9*$C21)/((G8*$C20)+(G9*$C21)+(G10*$C22)+(G11*$C23)+(G12*$C24)+(G13*$C25)+(G14*$C26)),"")</f>
        <v/>
      </c>
      <c r="E36" s="4" t="str">
        <f>IFERROR((G10*$C22)/((G8*$C20)+(G9*$C21)+(G10*$C22)+(G11*$C23)+(G12*$C24)+(G13*$C25)+(G14*$C26)),"")</f>
        <v/>
      </c>
      <c r="F36" s="4" t="str">
        <f>IFERROR((G11*$C23)/((G8*$C20)+(G9*$C21)+(G10*$C22)+(G11*$C23)+(G12*$C24)+(G13*$C25)+(G14*$C26)),"")</f>
        <v/>
      </c>
      <c r="G36" s="4" t="str">
        <f>IFERROR((G12*$C24)/((G8*$C20)+(G9*$C21)+(G10*$C22)+(G11*$C23)+(G12*$C24)+(G13*$C25)+(G14*$C26)),"")</f>
        <v/>
      </c>
      <c r="H36" s="4" t="str">
        <f>IFERROR((G13*$C25)/((G8*$C20)+(G9*$C21)+(G10*$C22)+(G11*$C23)+(G12*$C24)+(G13*$C25)+(G14*$C26)),"")</f>
        <v/>
      </c>
      <c r="I36" s="4" t="str">
        <f>IFERROR((G14*$C26)/((G8*$C20)+(G9*$C21)+(G10*$C22)+(G11*$C23)+(G12*$C24)+(G13*$C25)+(G14*$C26)),"")</f>
        <v/>
      </c>
      <c r="O36" t="str">
        <f>"[MODAL#3@"&amp;E47&amp;"];"</f>
        <v>[MODAL#3@];</v>
      </c>
    </row>
    <row r="37" spans="1:15" x14ac:dyDescent="0.25">
      <c r="B37">
        <v>6</v>
      </c>
      <c r="C37" s="4" t="str">
        <f>IFERROR((H8*$C20)/((H8*$C20)+(H9*$C21)+(H10*$C22)+(H11*$C23)+(H12*$C24)+(H13*$C25)+(H14*$C26)),"")</f>
        <v/>
      </c>
      <c r="D37" s="4" t="str">
        <f>IFERROR((H9*$C21)/((H8*$C20)+(H9*$C21)+(H10*$C22)+(H11*$C23)+(H12*$C24)+(H13*$C25)+(H14*$C26)),"")</f>
        <v/>
      </c>
      <c r="E37" s="4" t="str">
        <f>IFERROR((H10*$C22)/((H8*$C20)+(H9*$C21)+(H10*$C22)+(H11*$C23)+(H12*$C24)+(H13*$C25)+(H14*$C26)),"")</f>
        <v/>
      </c>
      <c r="F37" s="4" t="str">
        <f>IFERROR((H11*$C23)/((H8*$C20)+(H9*$C21)+(H10*$C22)+(H11*$C23)+(H12*$C24)+(H13*$C25)+(H14*$C26)),"")</f>
        <v/>
      </c>
      <c r="G37" s="4" t="str">
        <f>IFERROR((H12*$C24)/((H8*$C20)+(H9*$C21)+(H10*$C22)+(H11*$C23)+(H12*$C24)+(H13*$C25)+(H14*$C26)),"")</f>
        <v/>
      </c>
      <c r="H37" s="4" t="str">
        <f>IFERROR((H13*$C25)/((H8*$C20)+(H9*$C21)+(H10*$C22)+(H11*$C23)+(H12*$C24)+(H13*$C25)+(H14*$C26)),"")</f>
        <v/>
      </c>
      <c r="I37" s="4" t="str">
        <f>IFERROR((H14*$C226)/((H8*$C20)+(H9*$C21)+(H10*$C22)+(H11*$C23)+(H12*$C24)+(H13*$C25)+(H14*$C26)),"")</f>
        <v/>
      </c>
      <c r="J37" s="9"/>
      <c r="O37" t="str">
        <f>"[MODAL#4@"&amp;F47&amp;"];"</f>
        <v>[MODAL#4@];</v>
      </c>
    </row>
    <row r="38" spans="1:15" x14ac:dyDescent="0.25">
      <c r="B38">
        <v>7</v>
      </c>
      <c r="C38" s="4" t="str">
        <f>IFERROR((I8*$C20)/((I8*$C20)+(I9*$C21)+(I10*$C22)+(I11*$C23)+(I12*$C24)+(I13*$C25)+(I14*$C26)),"")</f>
        <v/>
      </c>
      <c r="D38" s="4" t="str">
        <f>IFERROR((I9*$C21)/((I8*$C20)+(I9*$C21)+(I10*$C22)+(I11*$C23)+(I12*$C24)+(I13*$C25)+(I14*$C26)),"")</f>
        <v/>
      </c>
      <c r="E38" s="4" t="str">
        <f>IFERROR((I10*$C22)/((I8*$C20)+(I9*$C21)+(I10*$C22)+(I11*$C23)+(I12*$C24)+(I13*$C25)+(I14*$C26)),"")</f>
        <v/>
      </c>
      <c r="F38" s="4" t="str">
        <f>IFERROR((I11*$C23)/((I8*$C20)+(I9*$C21)+(I10*$C22)+(I11*$C23)+(I12*$C24)+(I13*$C25)+(I14*$C26)),"")</f>
        <v/>
      </c>
      <c r="G38" s="4" t="str">
        <f>IFERROR((I12*$C24)/((I8*$C20)+(I9*$C21)+(I10*$C22)+(I11*$C23)+(I12*$C24)+(I13*$C25)+(I14*$C26)),"")</f>
        <v/>
      </c>
      <c r="H38" s="4" t="str">
        <f>IFERROR((I13*$C25)/((I8*$C20)+(I9*$C21)+(I10*$C22)+(I11*$C23)+(I12*$C24)+(I13*$C25)+(I14*$C26)),"")</f>
        <v/>
      </c>
      <c r="I38" s="4" t="str">
        <f>IFERROR((I14*$C26)/((I8*$C20)+(I9*$C21)+(I10*$C22)+(I11*$C23)+(I12*$C24)+(I13*$C25)+(I14*$C26)),"")</f>
        <v/>
      </c>
      <c r="O38" t="str">
        <f>"[MODAL#5@"&amp;G47&amp;"];"</f>
        <v>[MODAL#5@];</v>
      </c>
    </row>
    <row r="39" spans="1:15" x14ac:dyDescent="0.25">
      <c r="O39" t="str">
        <f>"[MODAL#6@"&amp;H47&amp;"];"</f>
        <v>[MODAL#6@];</v>
      </c>
    </row>
    <row r="41" spans="1:15" x14ac:dyDescent="0.25">
      <c r="A41" t="s">
        <v>7</v>
      </c>
      <c r="O41" t="s">
        <v>14</v>
      </c>
    </row>
    <row r="42" spans="1:15" x14ac:dyDescent="0.25">
      <c r="O42" t="str">
        <f>"[MODAL#1@"&amp;C48&amp;"];"</f>
        <v>[MODAL#1@];</v>
      </c>
    </row>
    <row r="43" spans="1:15" x14ac:dyDescent="0.25">
      <c r="C43">
        <v>1</v>
      </c>
      <c r="D43">
        <v>2</v>
      </c>
      <c r="E43">
        <v>3</v>
      </c>
      <c r="F43">
        <v>4</v>
      </c>
      <c r="G43">
        <v>5</v>
      </c>
      <c r="H43">
        <v>6</v>
      </c>
      <c r="O43" t="str">
        <f>"[MODAL#2@"&amp;D48&amp;"];"</f>
        <v>[MODAL#2@];</v>
      </c>
    </row>
    <row r="44" spans="1:15" x14ac:dyDescent="0.25">
      <c r="B44">
        <v>1</v>
      </c>
      <c r="C44" s="4" t="str">
        <f t="shared" ref="C44:H44" si="0">IFERROR(ROUND(LN(C32/$I$32),4),"")</f>
        <v/>
      </c>
      <c r="D44" s="4" t="str">
        <f t="shared" si="0"/>
        <v/>
      </c>
      <c r="E44" s="4" t="str">
        <f t="shared" si="0"/>
        <v/>
      </c>
      <c r="F44" s="4" t="str">
        <f t="shared" si="0"/>
        <v/>
      </c>
      <c r="G44" s="4" t="str">
        <f t="shared" si="0"/>
        <v/>
      </c>
      <c r="H44" s="4" t="str">
        <f t="shared" si="0"/>
        <v/>
      </c>
      <c r="I44" s="4"/>
      <c r="L44" s="4"/>
      <c r="M44" s="4"/>
      <c r="N44" s="4"/>
      <c r="O44" t="str">
        <f>"[MODAL#3@"&amp;E48&amp;"];"</f>
        <v>[MODAL#3@];</v>
      </c>
    </row>
    <row r="45" spans="1:15" x14ac:dyDescent="0.25">
      <c r="B45">
        <v>2</v>
      </c>
      <c r="C45" s="4" t="str">
        <f t="shared" ref="C45:H45" si="1">IFERROR(ROUND(LN(C33/$I$33),4),"")</f>
        <v/>
      </c>
      <c r="D45" s="4" t="str">
        <f t="shared" si="1"/>
        <v/>
      </c>
      <c r="E45" s="4" t="str">
        <f t="shared" si="1"/>
        <v/>
      </c>
      <c r="F45" s="4" t="str">
        <f t="shared" si="1"/>
        <v/>
      </c>
      <c r="G45" s="4" t="str">
        <f t="shared" si="1"/>
        <v/>
      </c>
      <c r="H45" s="4" t="str">
        <f t="shared" si="1"/>
        <v/>
      </c>
      <c r="L45" s="4"/>
      <c r="M45" s="4"/>
      <c r="N45" s="4"/>
      <c r="O45" t="str">
        <f>"[MODAL#4@"&amp;F48&amp;"];"</f>
        <v>[MODAL#4@];</v>
      </c>
    </row>
    <row r="46" spans="1:15" x14ac:dyDescent="0.25">
      <c r="B46">
        <v>3</v>
      </c>
      <c r="C46" s="4" t="str">
        <f t="shared" ref="C46:H46" si="2">IFERROR(ROUND(LN(C34/$I$34),4),"")</f>
        <v/>
      </c>
      <c r="D46" s="4" t="str">
        <f t="shared" si="2"/>
        <v/>
      </c>
      <c r="E46" s="4" t="str">
        <f t="shared" si="2"/>
        <v/>
      </c>
      <c r="F46" s="4" t="str">
        <f t="shared" si="2"/>
        <v/>
      </c>
      <c r="G46" s="4" t="str">
        <f t="shared" si="2"/>
        <v/>
      </c>
      <c r="H46" s="4" t="str">
        <f t="shared" si="2"/>
        <v/>
      </c>
      <c r="L46" s="4"/>
      <c r="M46" s="4"/>
      <c r="N46" s="4"/>
      <c r="O46" t="str">
        <f>"[MODAL#5@"&amp;G48&amp;"];"</f>
        <v>[MODAL#5@];</v>
      </c>
    </row>
    <row r="47" spans="1:15" x14ac:dyDescent="0.25">
      <c r="B47">
        <v>4</v>
      </c>
      <c r="C47" s="4" t="str">
        <f t="shared" ref="C47:H47" si="3">IFERROR(ROUND(LN(C35/$I$35),4),"")</f>
        <v/>
      </c>
      <c r="D47" s="4" t="str">
        <f t="shared" si="3"/>
        <v/>
      </c>
      <c r="E47" s="4" t="str">
        <f t="shared" si="3"/>
        <v/>
      </c>
      <c r="F47" s="4" t="str">
        <f t="shared" si="3"/>
        <v/>
      </c>
      <c r="G47" s="4" t="str">
        <f t="shared" si="3"/>
        <v/>
      </c>
      <c r="H47" s="4" t="str">
        <f t="shared" si="3"/>
        <v/>
      </c>
      <c r="L47" s="4"/>
      <c r="M47" s="4"/>
      <c r="N47" s="4"/>
      <c r="O47" t="str">
        <f>"[MODAL#6@"&amp;H48&amp;"];"</f>
        <v>[MODAL#6@];</v>
      </c>
    </row>
    <row r="48" spans="1:15" x14ac:dyDescent="0.25">
      <c r="B48">
        <v>5</v>
      </c>
      <c r="C48" s="4" t="str">
        <f t="shared" ref="C48:H48" si="4">IFERROR(ROUND(LN(C36/$I$36),4),"")</f>
        <v/>
      </c>
      <c r="D48" s="4" t="str">
        <f t="shared" si="4"/>
        <v/>
      </c>
      <c r="E48" s="4" t="str">
        <f t="shared" si="4"/>
        <v/>
      </c>
      <c r="F48" s="4" t="str">
        <f t="shared" si="4"/>
        <v/>
      </c>
      <c r="G48" s="4" t="str">
        <f t="shared" si="4"/>
        <v/>
      </c>
      <c r="H48" s="4" t="str">
        <f t="shared" si="4"/>
        <v/>
      </c>
    </row>
    <row r="49" spans="2:15" x14ac:dyDescent="0.25">
      <c r="B49">
        <v>6</v>
      </c>
      <c r="C49" s="4" t="str">
        <f t="shared" ref="C49:H49" si="5">IFERROR(ROUND(LN(C37/$I$37),4),"")</f>
        <v/>
      </c>
      <c r="D49" s="4" t="str">
        <f t="shared" si="5"/>
        <v/>
      </c>
      <c r="E49" s="4" t="str">
        <f t="shared" si="5"/>
        <v/>
      </c>
      <c r="F49" s="4" t="str">
        <f t="shared" si="5"/>
        <v/>
      </c>
      <c r="G49" s="4" t="str">
        <f t="shared" si="5"/>
        <v/>
      </c>
      <c r="H49" s="4" t="str">
        <f t="shared" si="5"/>
        <v/>
      </c>
      <c r="O49" t="s">
        <v>15</v>
      </c>
    </row>
    <row r="50" spans="2:15" x14ac:dyDescent="0.25">
      <c r="B50">
        <v>7</v>
      </c>
      <c r="C50" s="4" t="str">
        <f t="shared" ref="C50:H50" si="6">IFERROR(ROUND(LN(C38/$I$38),4),"")</f>
        <v/>
      </c>
      <c r="D50" s="4" t="str">
        <f t="shared" si="6"/>
        <v/>
      </c>
      <c r="E50" s="4" t="str">
        <f t="shared" si="6"/>
        <v/>
      </c>
      <c r="F50" s="4" t="str">
        <f t="shared" si="6"/>
        <v/>
      </c>
      <c r="G50" s="4" t="str">
        <f t="shared" si="6"/>
        <v/>
      </c>
      <c r="H50" s="4" t="str">
        <f t="shared" si="6"/>
        <v/>
      </c>
      <c r="O50" t="str">
        <f>"[MODAL#1@"&amp;C49&amp;"];"</f>
        <v>[MODAL#1@];</v>
      </c>
    </row>
    <row r="51" spans="2:15" x14ac:dyDescent="0.25">
      <c r="O51" t="str">
        <f>"[MODAL#2@"&amp;D49&amp;"];"</f>
        <v>[MODAL#2@];</v>
      </c>
    </row>
    <row r="52" spans="2:15" x14ac:dyDescent="0.25">
      <c r="O52" t="str">
        <f>"[MODAL#3@"&amp;E49&amp;"];"</f>
        <v>[MODAL#3@];</v>
      </c>
    </row>
    <row r="53" spans="2:15" x14ac:dyDescent="0.25">
      <c r="O53" t="str">
        <f>"[MODAL#4@"&amp;F49&amp;"];"</f>
        <v>[MODAL#4@];</v>
      </c>
    </row>
    <row r="54" spans="2:15" x14ac:dyDescent="0.25">
      <c r="O54" t="str">
        <f>"[MODAL#5@"&amp;G49&amp;"];"</f>
        <v>[MODAL#5@];</v>
      </c>
    </row>
    <row r="55" spans="2:15" x14ac:dyDescent="0.25">
      <c r="O55" t="str">
        <f>"[MODAL#6@"&amp;H49&amp;"];"</f>
        <v>[MODAL#6@];</v>
      </c>
    </row>
    <row r="57" spans="2:15" x14ac:dyDescent="0.25">
      <c r="O57" t="s">
        <v>16</v>
      </c>
    </row>
    <row r="58" spans="2:15" x14ac:dyDescent="0.25">
      <c r="O58" t="str">
        <f>"[MODAL#1@"&amp;C50&amp;"];"</f>
        <v>[MODAL#1@];</v>
      </c>
    </row>
    <row r="59" spans="2:15" x14ac:dyDescent="0.25">
      <c r="O59" t="str">
        <f>"[MODAL#2@"&amp;D50&amp;"];"</f>
        <v>[MODAL#2@];</v>
      </c>
    </row>
    <row r="60" spans="2:15" x14ac:dyDescent="0.25">
      <c r="O60" t="str">
        <f>"[MODAL#3@"&amp;E50&amp;"];"</f>
        <v>[MODAL#3@];</v>
      </c>
    </row>
    <row r="61" spans="2:15" x14ac:dyDescent="0.25">
      <c r="O61" t="str">
        <f>"[MODAL#4@"&amp;F50&amp;"];"</f>
        <v>[MODAL#4@];</v>
      </c>
    </row>
    <row r="62" spans="2:15" x14ac:dyDescent="0.25">
      <c r="O62" t="str">
        <f>"[MODAL#5@"&amp;G50&amp;"];"</f>
        <v>[MODAL#5@];</v>
      </c>
    </row>
    <row r="63" spans="2:15" x14ac:dyDescent="0.25">
      <c r="O63" t="str">
        <f>"[MODAL#6@"&amp;H50&amp;"];"</f>
        <v>[MODAL#6@];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Worked example</vt:lpstr>
      <vt:lpstr>2-profile model</vt:lpstr>
      <vt:lpstr>3-profile model</vt:lpstr>
      <vt:lpstr>4-profile model</vt:lpstr>
      <vt:lpstr>5-profile model</vt:lpstr>
      <vt:lpstr>6-profile model</vt:lpstr>
      <vt:lpstr>7-profile model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mclarnon</dc:creator>
  <cp:lastModifiedBy>Himani Raghav</cp:lastModifiedBy>
  <dcterms:created xsi:type="dcterms:W3CDTF">2016-10-13T17:39:57Z</dcterms:created>
  <dcterms:modified xsi:type="dcterms:W3CDTF">2018-04-16T10:51:44Z</dcterms:modified>
</cp:coreProperties>
</file>